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C:\Users\o.mikaloniene\Desktop\Andrius\Naujas aplankas\2022 m. biudžeto vykdymas\"/>
    </mc:Choice>
  </mc:AlternateContent>
  <xr:revisionPtr revIDLastSave="0" documentId="13_ncr:1_{88BC78E6-FA44-4B85-866D-B3417DE219C3}" xr6:coauthVersionLast="47" xr6:coauthVersionMax="47" xr10:uidLastSave="{00000000-0000-0000-0000-000000000000}"/>
  <bookViews>
    <workbookView xWindow="-120" yWindow="-120" windowWidth="29040" windowHeight="17520" xr2:uid="{00000000-000D-0000-FFFF-FFFF00000000}"/>
  </bookViews>
  <sheets>
    <sheet name=" Pajamos forma Nr. 1-sav." sheetId="1" r:id="rId1"/>
    <sheet name="Išlaidos forma Nr. 1-sav. " sheetId="2" r:id="rId2"/>
    <sheet name="Išlaidos forma Nr. 2-sav." sheetId="3" r:id="rId3"/>
    <sheet name="Aiškinamasis raštas" sheetId="5" r:id="rId4"/>
  </sheets>
  <definedNames>
    <definedName name="_xlnm.Print_Area" localSheetId="0">' Pajamos forma Nr. 1-sav.'!$A$1:$J$125</definedName>
    <definedName name="_xlnm.Print_Titles" localSheetId="0">' Pajamos forma Nr. 1-sav.'!$18:$19</definedName>
  </definedNames>
  <calcPr calcId="191029"/>
</workbook>
</file>

<file path=xl/calcChain.xml><?xml version="1.0" encoding="utf-8"?>
<calcChain xmlns="http://schemas.openxmlformats.org/spreadsheetml/2006/main">
  <c r="J25" i="3" l="1"/>
  <c r="I26" i="3"/>
  <c r="I25" i="3" s="1"/>
  <c r="J29" i="3"/>
  <c r="I29" i="3"/>
  <c r="J26" i="3"/>
  <c r="J142" i="3"/>
  <c r="I142" i="3"/>
  <c r="J137" i="3"/>
  <c r="I137" i="3"/>
  <c r="I136" i="3" s="1"/>
  <c r="J132" i="3"/>
  <c r="I132" i="3"/>
  <c r="I127" i="3" s="1"/>
  <c r="J127" i="3"/>
  <c r="J122" i="3"/>
  <c r="I122" i="3"/>
  <c r="J113" i="3"/>
  <c r="I113" i="3"/>
  <c r="J107" i="3"/>
  <c r="I107" i="3"/>
  <c r="J102" i="3"/>
  <c r="I102" i="3"/>
  <c r="J98" i="3"/>
  <c r="I98" i="3"/>
  <c r="J89" i="3"/>
  <c r="J88" i="3" s="1"/>
  <c r="I89" i="3"/>
  <c r="I88" i="3" s="1"/>
  <c r="J85" i="3"/>
  <c r="I85" i="3"/>
  <c r="J81" i="3"/>
  <c r="I81" i="3"/>
  <c r="I80" i="3" s="1"/>
  <c r="J73" i="3"/>
  <c r="I73" i="3"/>
  <c r="J70" i="3"/>
  <c r="I70" i="3"/>
  <c r="I66" i="3" s="1"/>
  <c r="J66" i="3"/>
  <c r="J67" i="3"/>
  <c r="I67" i="3"/>
  <c r="J63" i="3"/>
  <c r="J62" i="3" s="1"/>
  <c r="I63" i="3"/>
  <c r="I62" i="3" s="1"/>
  <c r="J56" i="3"/>
  <c r="I56" i="3"/>
  <c r="J53" i="3"/>
  <c r="I53" i="3"/>
  <c r="J32" i="3"/>
  <c r="J31" i="3" s="1"/>
  <c r="I32" i="3"/>
  <c r="I31" i="3" s="1"/>
  <c r="F24" i="2"/>
  <c r="F23" i="2"/>
  <c r="E23" i="2"/>
  <c r="F20" i="2"/>
  <c r="E20" i="2"/>
  <c r="J29" i="1"/>
  <c r="I29" i="1"/>
  <c r="J76" i="1"/>
  <c r="I76" i="1"/>
  <c r="J120" i="1"/>
  <c r="I120" i="1"/>
  <c r="J114" i="1"/>
  <c r="I114" i="1"/>
  <c r="J108" i="1"/>
  <c r="I108" i="1"/>
  <c r="J103" i="1"/>
  <c r="I103" i="1"/>
  <c r="J98" i="1"/>
  <c r="I98" i="1"/>
  <c r="J93" i="1"/>
  <c r="I93" i="1"/>
  <c r="J89" i="1"/>
  <c r="I89" i="1"/>
  <c r="J85" i="1"/>
  <c r="J83" i="1" s="1"/>
  <c r="J82" i="1" s="1"/>
  <c r="I85" i="1"/>
  <c r="J72" i="1"/>
  <c r="I72" i="1"/>
  <c r="J67" i="1"/>
  <c r="I67" i="1"/>
  <c r="J61" i="1"/>
  <c r="I61" i="1"/>
  <c r="J52" i="1"/>
  <c r="I52" i="1"/>
  <c r="I51" i="1" s="1"/>
  <c r="J51" i="1"/>
  <c r="J45" i="1"/>
  <c r="J44" i="1" s="1"/>
  <c r="I45" i="1"/>
  <c r="I44" i="1" s="1"/>
  <c r="J40" i="1"/>
  <c r="I40" i="1"/>
  <c r="J37" i="1"/>
  <c r="I37" i="1"/>
  <c r="J34" i="1"/>
  <c r="I34" i="1"/>
  <c r="J23" i="1"/>
  <c r="I23" i="1"/>
  <c r="J24" i="1"/>
  <c r="J20" i="1" s="1"/>
  <c r="I24" i="1"/>
  <c r="J21" i="1"/>
  <c r="I21" i="1"/>
  <c r="J136" i="3" l="1"/>
  <c r="J80" i="3"/>
  <c r="J49" i="3"/>
  <c r="J48" i="3" s="1"/>
  <c r="J24" i="3" s="1"/>
  <c r="I49" i="3"/>
  <c r="I48" i="3" s="1"/>
  <c r="I24" i="3" s="1"/>
  <c r="J95" i="3"/>
  <c r="J94" i="3" s="1"/>
  <c r="I95" i="3"/>
  <c r="I94" i="3" s="1"/>
  <c r="J60" i="1"/>
  <c r="J59" i="1" s="1"/>
  <c r="J107" i="1" s="1"/>
  <c r="J125" i="1" s="1"/>
  <c r="I60" i="1"/>
  <c r="I83" i="1"/>
  <c r="I82" i="1" s="1"/>
  <c r="I59" i="1"/>
  <c r="I107" i="1" s="1"/>
  <c r="I125" i="1" s="1"/>
  <c r="J43" i="1"/>
  <c r="J33" i="1" s="1"/>
  <c r="I43" i="1"/>
  <c r="I33" i="1" s="1"/>
  <c r="I20" i="1"/>
  <c r="D18" i="2"/>
  <c r="D19" i="2" s="1"/>
  <c r="D20" i="2" s="1"/>
  <c r="D21" i="2" s="1"/>
  <c r="D22" i="2" s="1"/>
  <c r="D23" i="2" s="1"/>
  <c r="D24" i="2" s="1"/>
  <c r="D25" i="2" s="1"/>
  <c r="D26" i="2" s="1"/>
  <c r="D27" i="2" s="1"/>
  <c r="D28" i="2" s="1"/>
  <c r="J126" i="3" l="1"/>
  <c r="J147" i="3" s="1"/>
  <c r="I126" i="3"/>
  <c r="I147" i="3" s="1"/>
</calcChain>
</file>

<file path=xl/sharedStrings.xml><?xml version="1.0" encoding="utf-8"?>
<sst xmlns="http://schemas.openxmlformats.org/spreadsheetml/2006/main" count="341" uniqueCount="310">
  <si>
    <t>Forma Nr. 1-sav. patvirtinta Lietuvos Respublikos finansų ministro 2011 m. lapkričio 11 d. įsakymu Nr. 1K-361</t>
  </si>
  <si>
    <t xml:space="preserve">                           (dokumento sudarytojo (savivaldybės) pavadinimas)</t>
  </si>
  <si>
    <t>(metinė, I ketvirčio, pusmečio, devynių mėnesių)</t>
  </si>
  <si>
    <t xml:space="preserve">                                            (data)</t>
  </si>
  <si>
    <t>(sudarymo vieta)</t>
  </si>
  <si>
    <t>Savivaldybės kodas:</t>
  </si>
  <si>
    <r>
      <t xml:space="preserve">(tūkst. </t>
    </r>
    <r>
      <rPr>
        <sz val="9"/>
        <rFont val="Times New Roman"/>
        <family val="1"/>
        <charset val="186"/>
      </rPr>
      <t>eurų)</t>
    </r>
  </si>
  <si>
    <t xml:space="preserve">Pajamų ekonominės klasifikacijos kodas </t>
  </si>
  <si>
    <t>Pajamų pavadinimas</t>
  </si>
  <si>
    <t>Eil. Nr.</t>
  </si>
  <si>
    <t>Patikslintas ataskaitinio laikotarpio planas</t>
  </si>
  <si>
    <t>Vykdymas</t>
  </si>
  <si>
    <t>Mokesčiai (2+4+10)</t>
  </si>
  <si>
    <t xml:space="preserve">Pajamų ir pelno mokesčiai </t>
  </si>
  <si>
    <t>Gyventojų pajamų mokestis</t>
  </si>
  <si>
    <t>Turto mokesčiai (5+8+9)</t>
  </si>
  <si>
    <t>Žemės mokestis</t>
  </si>
  <si>
    <t>Fizinių asmenų  žemės mokestis</t>
  </si>
  <si>
    <t>Juridinių asmenų žemės mokestis</t>
  </si>
  <si>
    <t>Paveldimo turto mokestis</t>
  </si>
  <si>
    <t xml:space="preserve">Nekilnojamojo turto mokestis </t>
  </si>
  <si>
    <t xml:space="preserve">Prekių ir paslaugų mokesčiai (11+12+13) </t>
  </si>
  <si>
    <t>Loterijų ir lošimų mokesčiai</t>
  </si>
  <si>
    <t>Mokesčiai už aplinkos teršimą</t>
  </si>
  <si>
    <t xml:space="preserve">Kiti mokesčiai </t>
  </si>
  <si>
    <t>Dotacijos (15+18+21+24)</t>
  </si>
  <si>
    <t>Dotacijos iš užsienio šalių</t>
  </si>
  <si>
    <t>Dotacijos iš užsienio šalių einamiesiems tikslams</t>
  </si>
  <si>
    <t>Dotacijos iš užsienio šalių turtui įsigyti</t>
  </si>
  <si>
    <t>Dotacijos iš tarptautinių organizacijų</t>
  </si>
  <si>
    <t>Dotacijos iš tarptautinių organizacijų einamiesiems tikslams</t>
  </si>
  <si>
    <t>Dotacijos iš tarptautinių organizacijų turtui įsigyti</t>
  </si>
  <si>
    <t>Europos Sąjungos finansinės paramos lėšos</t>
  </si>
  <si>
    <t>Europos Sąjungos finansinės paramos lėšos einamiesiems tikslams</t>
  </si>
  <si>
    <t>Europos Sąjungos finansinės paramos lėšos turtui įsigyti</t>
  </si>
  <si>
    <t>Dotacijos iš kitų valdžios sektoriaus subjektų (25+32)</t>
  </si>
  <si>
    <t>Dotacijos iš kitų valdžios sektoriaus subjektų einamiesiems tikslams (26+30+31)</t>
  </si>
  <si>
    <r>
      <t>Speciali tikslinė dotacija savivaldybėms einamiesiems tikslams</t>
    </r>
    <r>
      <rPr>
        <sz val="8"/>
        <color rgb="FFFF0000"/>
        <rFont val="Times New Roman"/>
        <family val="1"/>
        <charset val="186"/>
      </rPr>
      <t xml:space="preserve">, </t>
    </r>
    <r>
      <rPr>
        <sz val="8"/>
        <rFont val="Times New Roman"/>
        <family val="1"/>
        <charset val="186"/>
      </rPr>
      <t>iš viso (27+28+29)</t>
    </r>
  </si>
  <si>
    <t>Valstybinėms (valstybės perduotoms savivaldybėms) funkcijoms atlikti</t>
  </si>
  <si>
    <r>
      <t>Mokinio krepšeliui</t>
    </r>
    <r>
      <rPr>
        <sz val="8"/>
        <rFont val="Times New Roman"/>
        <family val="1"/>
        <charset val="186"/>
      </rPr>
      <t xml:space="preserve"> </t>
    </r>
    <r>
      <rPr>
        <i/>
        <sz val="8"/>
        <rFont val="Times New Roman"/>
        <family val="1"/>
        <charset val="186"/>
      </rPr>
      <t>finansuoti</t>
    </r>
  </si>
  <si>
    <t>Kita tikslinė dotacija</t>
  </si>
  <si>
    <t>Dotacija savivaldybėms iš Europos Sąjungos, kitos tarptautinės finansinės paramos ir bendrojo finansavimo lėšų einamiesiems tikslams</t>
  </si>
  <si>
    <t>Kitos dotacijos einamiesiems tikslams</t>
  </si>
  <si>
    <t>Dotacijos iš kitų valdžios sektoriaus subjektų turtui įsigyti (33+38+39)</t>
  </si>
  <si>
    <r>
      <t>Speciali tikslinė dotacija savivaldybėms turtui įsigyti</t>
    </r>
    <r>
      <rPr>
        <sz val="8"/>
        <color rgb="FFFF0000"/>
        <rFont val="Times New Roman"/>
        <family val="1"/>
        <charset val="186"/>
      </rPr>
      <t>,</t>
    </r>
    <r>
      <rPr>
        <sz val="8"/>
        <rFont val="Times New Roman"/>
        <family val="1"/>
        <charset val="186"/>
      </rPr>
      <t xml:space="preserve"> iš viso (34+35+36+37)</t>
    </r>
  </si>
  <si>
    <r>
      <t>Mokinio krepšeliui</t>
    </r>
    <r>
      <rPr>
        <sz val="8"/>
        <rFont val="Times New Roman"/>
        <family val="1"/>
        <charset val="186"/>
      </rPr>
      <t xml:space="preserve"> finansuoti</t>
    </r>
  </si>
  <si>
    <t>Ilgalaikiam materialiajam ir nematerialiajam turtui įsigyti</t>
  </si>
  <si>
    <t>Dotacija savivaldybėms iš Europos Sąjungos, kitos tarptautinės finansinės paramos ir bendrojo finansavimo lėšų turtui įsigyti</t>
  </si>
  <si>
    <t>Kitos dotacijos turtui įsigyti</t>
  </si>
  <si>
    <t>Kitos pajamos (41+53+61+62)</t>
  </si>
  <si>
    <t>Turto pajamos (42+46+47+48+52)</t>
  </si>
  <si>
    <t>Palūkanos (43+44+45)</t>
  </si>
  <si>
    <t>Palūkanos už paskolas</t>
  </si>
  <si>
    <t>Palūkanos už indėlius, depozitus ir sąskaitų likučius</t>
  </si>
  <si>
    <t>Palūkanos už vertybinius popierius (išskyrus akcijas)</t>
  </si>
  <si>
    <t>Dividendai ir kitos pelno įmokos</t>
  </si>
  <si>
    <t xml:space="preserve">Nuomos mokestis už valstybinę žemę </t>
  </si>
  <si>
    <t>Mokesčiai už valstybinius gamtos išteklius (49+50+51)</t>
  </si>
  <si>
    <t>Mokesčiai už medžiojamųjų gyvūnų išteklius</t>
  </si>
  <si>
    <t>Kiti mokesčiai už valstybinius gamtos išteklius</t>
  </si>
  <si>
    <t>Angliavandenilių išteklių mokestis</t>
  </si>
  <si>
    <t>Mokestis už valstybės turto naudojimą patikėjimo teise</t>
  </si>
  <si>
    <t>Pajamos už prekes ir paslaugas (54+55+56+57+60)</t>
  </si>
  <si>
    <t>Biudžetinių įstaigų pajamos už prekes ir paslaugas</t>
  </si>
  <si>
    <t>Pajamos už ilgalaikio ir trumpalaikio materialiojo turto nuomą</t>
  </si>
  <si>
    <t>Įmokos už išlaikymą švietimo, socialinės apsaugos ir kitose įstaigose</t>
  </si>
  <si>
    <t>Rinkliavos (58+59)</t>
  </si>
  <si>
    <t>Valstybės rinkliava</t>
  </si>
  <si>
    <t>Vietinė rinkliava</t>
  </si>
  <si>
    <t xml:space="preserve">Kitos pajamos </t>
  </si>
  <si>
    <t>Pajamos iš baudų, konfiskuoto turto ir kitų netesybų</t>
  </si>
  <si>
    <t>Kitos neišvardytos pajamos</t>
  </si>
  <si>
    <t xml:space="preserve">Materialiojo ir nematerialiojo turto realizavimo pajamos (64+79+84+87) </t>
  </si>
  <si>
    <t>Ilgalaikio materialiojo turto realizavimo pajamos (65+66+70+74+78)</t>
  </si>
  <si>
    <t>Žemės realizavimo pajamos</t>
  </si>
  <si>
    <t>Pastatų ir statinių realizavimo pajamos (67+68+69)</t>
  </si>
  <si>
    <t>Gyvenamųjų namų realizavimo pajamos</t>
  </si>
  <si>
    <t>Negyvenamųjų pastatų realizavimo pajamos</t>
  </si>
  <si>
    <t>Infrastruktūros ir kitų statinių realizavimo pajamos</t>
  </si>
  <si>
    <t>Mašinų ir įrenginių realizavimo pajamos (71+72+73)</t>
  </si>
  <si>
    <t>Transporto priemonių realizavimo pajamos</t>
  </si>
  <si>
    <t>Kitų mašinų ir įrenginių realizavimo pajamos</t>
  </si>
  <si>
    <t>Ginklų ir karinės įrangos realizavimo pajamos</t>
  </si>
  <si>
    <t>Kultūros ir kitų vertybių realizavimo pajamos (75+76+77)</t>
  </si>
  <si>
    <t>Muziejinių vertybių realizavimo pajamos</t>
  </si>
  <si>
    <t>Antikvarinių ir kitų meno kūrinių realizavimo pajamos</t>
  </si>
  <si>
    <t>Kitų vertybių realizavimo pajamos</t>
  </si>
  <si>
    <t>Kito ilgalaikio materialiojo turto realizavimo pajamos</t>
  </si>
  <si>
    <t>Nematerialiojo turto realizavimo pajamos (80+81+82+83)</t>
  </si>
  <si>
    <t>Kompiuterinės programinės įrangos realizavimo pajamos</t>
  </si>
  <si>
    <t>Patentų, licencijų realizavimo pajamos</t>
  </si>
  <si>
    <t>Literatūros ir meno kūrinių realizavimo pajamos</t>
  </si>
  <si>
    <t>Kito nematerialiojo turto realizavimo pajamos</t>
  </si>
  <si>
    <t>Atsargų realizavimo pajamos (85+86)</t>
  </si>
  <si>
    <t>Strateginių ir neliečiamųjų atsargų realizavimo pajamos</t>
  </si>
  <si>
    <t>Kitų atsargų realizavimo pajamos</t>
  </si>
  <si>
    <t>Biologinio turto ir žemės gelmių realizavimo pajamos</t>
  </si>
  <si>
    <t>IŠ VISO PAJAMŲ (1+14+40+63)</t>
  </si>
  <si>
    <t>ĮPLAUKOS IŠ FINANSINIO TURTO IR ĮSIPAREIGOJIMŲ (90+95)</t>
  </si>
  <si>
    <t>Finansinio turto sumažėjimo pajamos (finansinio turto pardavimo pajamos / grįžusios finansinės investicijos) (91+94)</t>
  </si>
  <si>
    <t>Vidaus finansinio turto sumažėjimo pajamos (surinktas iš rezidentų finansinis turtas) (92+93)</t>
  </si>
  <si>
    <t>Akcijos (parduotos) ir kitas nuosavas kapitalas</t>
  </si>
  <si>
    <t>Kitos gautinos sumos (surinktos)</t>
  </si>
  <si>
    <t>Užsienio finansinio turto sumažėjimo pajamos (surinktas iš nerezidentų finansinis turtas)</t>
  </si>
  <si>
    <t>Finansinių įsipareigojimų prisiėmimo  pajamos (skolinimasis) (96+100)</t>
  </si>
  <si>
    <t>Vidaus finansinių įsipareigojimų prisiėmimo pajamos (pasiskolinta iš kreditorių rezidentų)</t>
  </si>
  <si>
    <t>Paskolos (gautos) (98+99)</t>
  </si>
  <si>
    <t>Trumpalaikės paskolos (gautos)</t>
  </si>
  <si>
    <t>Ilgalaikės paskolos (gautos)</t>
  </si>
  <si>
    <t>Užsienio finansinių įsipareigojimų prisiėmimo pajamos (pasiskolinta iš kreditorių nerezidentų)</t>
  </si>
  <si>
    <t>Paskolos (gautos) (102+103)</t>
  </si>
  <si>
    <t>Metų pradžios lėšų likutis</t>
  </si>
  <si>
    <t>iš jo: praėjusių metų napanaudota pajamų dalis, kuri viršija praėjusių metų panaudotus asignavimus</t>
  </si>
  <si>
    <t>IŠ VISO (88+89+104)</t>
  </si>
  <si>
    <t>Funkcinės klasifikacijos kodas</t>
  </si>
  <si>
    <t>Išlaidos pagal funkcinę klasifikaciją</t>
  </si>
  <si>
    <t>Patikslintas ataskaitinio laikotarpio asignavimų planas</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</si>
  <si>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</si>
  <si>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</si>
  <si>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</si>
  <si>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</si>
  <si>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</si>
  <si>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</si>
  <si>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</si>
  <si>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</si>
  <si>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</si>
  <si>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</si>
  <si>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IŠ VISO ASIGNAVIMŲ (1+...+10)</t>
  </si>
  <si>
    <r>
      <t xml:space="preserve">Finansinio turto  padidėjimo išlaidos (finansinio turto įsigijimo </t>
    </r>
    <r>
      <rPr>
        <sz val="9"/>
        <color rgb="FFFF0000"/>
        <rFont val="Times New Roman"/>
        <family val="1"/>
        <charset val="186"/>
      </rPr>
      <t xml:space="preserve">/ </t>
    </r>
    <r>
      <rPr>
        <sz val="9"/>
        <rFont val="Times New Roman"/>
        <family val="1"/>
        <charset val="186"/>
      </rPr>
      <t>investavimo išlaidos)</t>
    </r>
  </si>
  <si>
    <t>Finansinių įsipareigojimų vykdymo išlaidos (grąžintos paskolos)</t>
  </si>
  <si>
    <t>IŠ VISO IŠLAIDŲ (11+12+13)</t>
  </si>
  <si>
    <t>LĖŠŲ LIKUTIS ATASKAITINIO LAIKOTARPIO PABAIGOJE (16+18+19)</t>
  </si>
  <si>
    <t>x</t>
  </si>
  <si>
    <t xml:space="preserve"> iš jo: apyvartinių lėšų likutis</t>
  </si>
  <si>
    <t xml:space="preserve">        iš jo praėjusių metų nepanaudota pajamų dalis*</t>
  </si>
  <si>
    <t xml:space="preserve">         skolintų lėšų likutis</t>
  </si>
  <si>
    <t xml:space="preserve">         kitos apyvartinės lėšos dėl kredito įstaigų veiklos apribojimo</t>
  </si>
  <si>
    <t>* Pildoma tik teikiant ataskaitą už metus.</t>
  </si>
  <si>
    <t>(savivaldybės administracijos vadovo ar jo įgalioto asmens pareigų pavadinimas)</t>
  </si>
  <si>
    <t>(parašas)</t>
  </si>
  <si>
    <t xml:space="preserve"> (vardas, pavardė)</t>
  </si>
  <si>
    <t>Forma Nr. 2-sav. patvirtinta Lietuvos Respublikos finansų ministro 2011 m. lapkričio 11 d. įsakymu Nr. 1K-361</t>
  </si>
  <si>
    <t>(Lietuvos  Respublikos  finansų ministro  2020 m.  balandžio   10  d.   įsakymo Nr. 1K- 102    redakcija)</t>
  </si>
  <si>
    <t>(dokumento sudarytojo (savivaldybės) pavadinimas)</t>
  </si>
  <si>
    <t xml:space="preserve">                                                     </t>
  </si>
  <si>
    <t xml:space="preserve">                                                           (data)</t>
  </si>
  <si>
    <t xml:space="preserve">                                                         (sudarymo vieta)</t>
  </si>
  <si>
    <t xml:space="preserve">Savivaldybės kodas:     </t>
  </si>
  <si>
    <t xml:space="preserve">Funkcijos kodas:    </t>
  </si>
  <si>
    <t xml:space="preserve">               (išlaidų pavadinimas pagal valstybės funkcijų klasifikaciją)</t>
  </si>
  <si>
    <t>(tūkst. eurų)</t>
  </si>
  <si>
    <t xml:space="preserve">Išlaidų ekonominės klasifikacijos kodas </t>
  </si>
  <si>
    <t>Išlaidų pavadinimas</t>
  </si>
  <si>
    <t>Patikslinta ataskaitinio laikotarpio išlaidų sąmata</t>
  </si>
  <si>
    <t>Išlaidos (2+8+25+39+43+57+65)</t>
  </si>
  <si>
    <t>Darbo užmokestis ir socialinis draudimas (3+6)</t>
  </si>
  <si>
    <t xml:space="preserve">Darbo užmokestis </t>
  </si>
  <si>
    <t>Darbo užmokestis pinigais</t>
  </si>
  <si>
    <t>Pajamos natūra</t>
  </si>
  <si>
    <t>Socialinio draudimo įmokos</t>
  </si>
  <si>
    <t>Prekių ir paslaugų įsigijimo išlaidos (9)</t>
  </si>
  <si>
    <t>Prekių ir paslaugų įsigijimo išlaidos (10+...+24)</t>
  </si>
  <si>
    <t>Mitybos išlaidos</t>
  </si>
  <si>
    <t>Medikamentų ir medicininių prekių bei paslaugų įsigijimo išlaidos</t>
  </si>
  <si>
    <t>Ryšių įrangos ir ryšių paslaugų įsigijimo išlaidos</t>
  </si>
  <si>
    <t>Transporto išlaikymo ir transporto paslaugų įsigijimo išlaidos</t>
  </si>
  <si>
    <t>Aprangos ir patalynės įsigijimo bei priežiūros išlaidos</t>
  </si>
  <si>
    <t>Komandiruočių išlaidos</t>
  </si>
  <si>
    <t>Gyvenamųjų vietovių viešojo ūkio išlaidos</t>
  </si>
  <si>
    <t xml:space="preserve">Materialiojo ir nematerialiojo turto nuomos išlaidos </t>
  </si>
  <si>
    <t>Materialiojo turto paprastojo remonto prekių ir paslaugų įsigijimo išlaidos</t>
  </si>
  <si>
    <t>Kvalifikacijos kėlimo išlaidos</t>
  </si>
  <si>
    <t>Ekspertų ir konsultantų paslaugų įsigijimo išlaidos</t>
  </si>
  <si>
    <t>Komunalinių paslaugų įsigijimo išlaidos</t>
  </si>
  <si>
    <t>Informacinių technologijų prekių ir paslaugų įsigijimo išlaidos</t>
  </si>
  <si>
    <t>Reprezentacinės išlaidos</t>
  </si>
  <si>
    <t>Kitų prekių ir paslaugų įsigijimo išlaidos</t>
  </si>
  <si>
    <t>Palūkanos (26+37)</t>
  </si>
  <si>
    <t>Palūkanos (27+30+33)</t>
  </si>
  <si>
    <t>Palūkanos nerezidentams</t>
  </si>
  <si>
    <t>Asignavimų valdytojų sumokėtos palūkanos</t>
  </si>
  <si>
    <t>Savivaldybių sumokėtos palūkanos</t>
  </si>
  <si>
    <t>Palūkanos rezidentams, kitiems nei valdžios sektorius (tik už tiesioginę skolą) (31+32)</t>
  </si>
  <si>
    <t>Palūkanos kitiems valdžios sektoriaus subjektams (34+35+36)</t>
  </si>
  <si>
    <t>Palūkanos valstybės biudžetui</t>
  </si>
  <si>
    <t>Palūkanos savivaldybių biudžetams</t>
  </si>
  <si>
    <t>Palūkanos nebiudžetiniams fondams</t>
  </si>
  <si>
    <t>Žemės nuoma</t>
  </si>
  <si>
    <t>Subsidijos (40)</t>
  </si>
  <si>
    <t>Subsidijos iš biudžeto lėšų (41+42)</t>
  </si>
  <si>
    <t>Subsidijos gaminiams</t>
  </si>
  <si>
    <t>Subsidijos gamybai</t>
  </si>
  <si>
    <t>Dotacijos (44+47+50)</t>
  </si>
  <si>
    <t>Dotacijos užsienio valstybėms (45+46)</t>
  </si>
  <si>
    <t>Dotacijos užsienio valstybėms einamiesiems tikslams</t>
  </si>
  <si>
    <t>Dotacijos užsienio valstybėms turtui įsigyti</t>
  </si>
  <si>
    <t>Dotacijos tarptautinėms organizacijoms (48+49)</t>
  </si>
  <si>
    <t>Dotacijos tarptautinėms organizacijoms einamiesiems tikslams</t>
  </si>
  <si>
    <t>Dotacijos tarptautinėms organizacijoms turtui įsigyti</t>
  </si>
  <si>
    <t>Dotacijos kitiems valdžios sektoriaus subjektams (51+54)</t>
  </si>
  <si>
    <t>Dotacijos kitiems valdžios sektoriaus subjektams einamiesiems tikslams (52+53)</t>
  </si>
  <si>
    <t>Dotacijos kitiems valdžios sektoriaus subjektams einamiesiems tikslams</t>
  </si>
  <si>
    <t>Dotacijos savivaldybėms einamiesiems tikslams</t>
  </si>
  <si>
    <t>Dotacijos kitiems valdžios sektoriaus subjektams turtui įsigyti (55+56)</t>
  </si>
  <si>
    <t>Dotacijos kitiems valdžios sektoriaus subjektams turtui įsigyti</t>
  </si>
  <si>
    <t>Dotacijos savivaldybėms turtui įsigyti</t>
  </si>
  <si>
    <t>Socialinės išmokos (pašalpos) (58+61+62)</t>
  </si>
  <si>
    <t>Socialinė parama (socialinės paramos pašalpos) (59+60)</t>
  </si>
  <si>
    <t>Socialinė parama pinigais</t>
  </si>
  <si>
    <t>Socialinė parama natūra</t>
  </si>
  <si>
    <t>Rentos</t>
  </si>
  <si>
    <t>Darbdavių socialinė parama (63+64)</t>
  </si>
  <si>
    <t>Darbdavių socialinė parama pinigais</t>
  </si>
  <si>
    <t>Darbdavių socialinė parama natūra</t>
  </si>
  <si>
    <t>Kitos išlaidos (66+70)</t>
  </si>
  <si>
    <t>Kitos išlaidos einamiesiems tikslams (67+68+69)</t>
  </si>
  <si>
    <t>Stipendijos</t>
  </si>
  <si>
    <t>Kitos išlaidos kitiems einamiesiems tikslams</t>
  </si>
  <si>
    <t>Valiutos kurso įtaka</t>
  </si>
  <si>
    <t>Kitos išlaidos turtui įsigyti</t>
  </si>
  <si>
    <t>MATERIALIOJO IR NEMATERIALIOJO TURTO ĮSIGIJIMO IŠLAIDOS (72+90+95+97+99)</t>
  </si>
  <si>
    <t>Ilgalaikio materialiojo turto kūrimo ir įsigijimo išlaidos (73+75+79+84+88)</t>
  </si>
  <si>
    <t>Žemės įsigijimo išlaidos</t>
  </si>
  <si>
    <t>Pastatų ir statinių įsigijimo išlaidos (76+77+78)</t>
  </si>
  <si>
    <t>Gyvenamųjų namų įsigijimo išlaidos</t>
  </si>
  <si>
    <t>Negyvenamųjų pastatų įsigijimo išlaidos</t>
  </si>
  <si>
    <t>Infrastruktūros ir kitų statinių įsigijimo išlaidos</t>
  </si>
  <si>
    <t>Mašinų ir įrenginių įsigijimo išlaidos (80+81+82+83)</t>
  </si>
  <si>
    <t>Transporto priemonių įsigijimo išlaidos</t>
  </si>
  <si>
    <t>Kitų mašinų ir įrenginių įsigijimo išlaidos</t>
  </si>
  <si>
    <t>Ginklų ir karinės įrangos įsigijimo išlaidos</t>
  </si>
  <si>
    <t>Kompiuterinės techninės ir elektroninių ryšių įrangos įsigijimo išlaidos</t>
  </si>
  <si>
    <t>Kultūros ir kitų vertybių įsigijimo išlaidos (85+86+87)</t>
  </si>
  <si>
    <t>Muziejinių vertybių įsigijimo išlaidos</t>
  </si>
  <si>
    <t>Antikvarinių ir kitų meno kūrinių įsigijimo išlaidos</t>
  </si>
  <si>
    <t>Kitų vertybių įsigijimo išlaidos</t>
  </si>
  <si>
    <t>Kito ilgalaikio materialiojo turto įsigijimo išlaidos</t>
  </si>
  <si>
    <t>Nematerialiojo turto kūrimo ir įsigijimo išlaidos (91+92+93+94)</t>
  </si>
  <si>
    <t>Kompiuterinės programinės įrangos, kompiuterinės programinės įrangos licencijų įsigijimo išlaidos</t>
  </si>
  <si>
    <t>Patentų įsigijimo išlaidos</t>
  </si>
  <si>
    <t>Literatūros ir meno kūrinių įsigijimo išlaidos</t>
  </si>
  <si>
    <t>Kito nematerialiojo turto įsigijimo išlaidos</t>
  </si>
  <si>
    <t>Atsargų kūrimo ir įsigijimo išlaidos</t>
  </si>
  <si>
    <t>Kitų atsargų įsigijimo išlaidos</t>
  </si>
  <si>
    <t>Ilgalaikio turto finansinės nuomos (lizingo) išlaidos</t>
  </si>
  <si>
    <t>Biologinio turto ir žemės gelmių išteklių įsigijimo išlaidos (100+101+102)</t>
  </si>
  <si>
    <t>Žemės gelmių išteklių įsigijimo išlaidos</t>
  </si>
  <si>
    <t>Gyvulių ir kitų gyvūnų įsigijimo išlaidos</t>
  </si>
  <si>
    <t>Miškų, vaismedžių ir kitų augalų įsigijimo išlaidos</t>
  </si>
  <si>
    <t>IŠ VISO ASIGNAVIMŲ (1+71)</t>
  </si>
  <si>
    <r>
      <t>Finansinio turto padidėjimo išlaidos (finansinio turto įsigijimo arba</t>
    </r>
    <r>
      <rPr>
        <sz val="9"/>
        <rFont val="Times New Roman"/>
        <family val="1"/>
        <charset val="186"/>
      </rPr>
      <t xml:space="preserve"> </t>
    </r>
    <r>
      <rPr>
        <b/>
        <sz val="8"/>
        <rFont val="Times New Roman"/>
        <family val="1"/>
        <charset val="186"/>
      </rPr>
      <t>investavimo išlaidos) (105+109)</t>
    </r>
  </si>
  <si>
    <t>Vidaus finansinio turto padidėjimo išlaidos (investavimo į rezidentus išlaidos) (106+107+108)</t>
  </si>
  <si>
    <t>Akcijos (įsigytos iš rezidentų)</t>
  </si>
  <si>
    <t>Kitos trumpalaikės mokėtinos sumos (suteiktos)</t>
  </si>
  <si>
    <t>Kitos ilgalaikės mokėtinos sumos (suteiktos)</t>
  </si>
  <si>
    <t>Užsienio finansinio turto padidėjimo išlaidos (investavimo į nerezidentus išlaidos) (110+111+112)</t>
  </si>
  <si>
    <t xml:space="preserve">Akcijos (įsigytos iš nerezidentų) </t>
  </si>
  <si>
    <t>Finansinių įsipareigojimų vykdymo išlaidos (grąžintos skolos) (114+119)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</si>
  <si>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(115+116+117+118)</t>
    </r>
  </si>
  <si>
    <t>Trumpalaikės paskolos (grąžintos)</t>
  </si>
  <si>
    <t>Ilgalaikės paskolos (grąžintos)</t>
  </si>
  <si>
    <t>Kitos trumpalaikės mokėtinos sumos (grąžintos)</t>
  </si>
  <si>
    <t>Kitos ilgalaikės mokėtinos sumos (grąžintos)</t>
  </si>
  <si>
    <t>Užsienio finansinių įsipareigojimų vykdymo išlaidos (grąžinta kreditoriams nerezidentams) (120+121+122+123)</t>
  </si>
  <si>
    <t>IŠ VISO IŠLAIDŲ (103+104+113)</t>
  </si>
  <si>
    <t>ALYTAUSRAJONO SAVIVALDYBĖ</t>
  </si>
  <si>
    <t xml:space="preserve">                   BIUDŽETO PAJAMŲ IR IŠLAIDŲ PLANO VYKDYMO  2022 M. GRUODŽIO 31 D. ATASKAITA</t>
  </si>
  <si>
    <t>Metinė</t>
  </si>
  <si>
    <t>Alytus</t>
  </si>
  <si>
    <t>(Lietuvos Respublikos finansų ministro 2021 m. kovo 29  d. įsakymo     Nr. 1K- 103  redakcija)</t>
  </si>
  <si>
    <t>ALYTAUS RAJONO SAVIVALDYBĖ</t>
  </si>
  <si>
    <t>Administracijos direktorė</t>
  </si>
  <si>
    <t>Gintarė Jociunskaitė</t>
  </si>
  <si>
    <t xml:space="preserve">               Gintarė Jociunskaitė</t>
  </si>
  <si>
    <t xml:space="preserve">      BIUDŽETO IŠLAIDŲ SĄMATOS VYKDYMO 2022 M.  GRUODŽIO 31 D. ATASKAITA </t>
  </si>
  <si>
    <r>
      <t xml:space="preserve">   (</t>
    </r>
    <r>
      <rPr>
        <u/>
        <sz val="8"/>
        <rFont val="Times New Roman"/>
        <family val="1"/>
        <charset val="186"/>
      </rPr>
      <t>metinė</t>
    </r>
    <r>
      <rPr>
        <sz val="8"/>
        <rFont val="Times New Roman"/>
        <family val="1"/>
        <charset val="186"/>
      </rPr>
      <t>, I ketvirčio, pusmečio, devynių mėnesių)</t>
    </r>
  </si>
  <si>
    <t>SUVESTINĖ</t>
  </si>
  <si>
    <t>AIŠKINAMASIS RAŠTAS</t>
  </si>
  <si>
    <t>PRIE ALYTAUS RAJONO SAVIVALDYBĖS</t>
  </si>
  <si>
    <t>2022 M. BIUDŽETO VYKDYMO ATASKAITOS</t>
  </si>
  <si>
    <t xml:space="preserve">2022 m. Savivaldybės biudžetas gavo 36 244,8 tūkst. eurų pajamų, iš jų 22 241,8 tūkst. eurų  surinkta iš mokesčių, 12 092,4 tūkst. eurų – dotacijų. </t>
  </si>
  <si>
    <t xml:space="preserve">Speciali tikslinė dotacija savivaldybėms einamiesiems tikslams – 8 614,4 tūkst. eurų, iš kurių 3 364,5 tūkst. eurų – specialios tikslinės dotacijos valstybinėms (valstybės perduotoms savivaldybėms) funkcijoms atlikti, 4 963,3 tūkst. eurų – mokinio krepšeliui finansuoti, 206,6 tūkst. eurų – iš apskričių perduotoms švietimo įstaigoms išlaikyti, 80,0 tūkst. eurų – savivaldybės vietinės reikšmės keliams tiesti, prižiūrėti ir saugaus eismo sąlygoms užtikrinti. </t>
  </si>
  <si>
    <t xml:space="preserve">194,4 tūkst. eurų – Europos Sąjungos, kitos tarptautinės finansinės paramos ir bendrojo finansavimo lėšos einamiesiems tikslams, iš jų: 33,4 tūkst. eurų –  lėšos, grąžintos už praėjusiais metais vykdytus projektus, 161,0 tūkst. eurų – ES finansinės paramos lėšos investiciniams projektams finansuoti, kurie buvo vykdomi einamaisiais metais. </t>
  </si>
  <si>
    <t xml:space="preserve">Speciali tikslinė dotacija savivaldybės turtui įsigyti – 1 798,1 tūkst. eurų, t. y. lėšos vietinės reikšmės keliams tiesti, taisyti bei prižiūrėti. </t>
  </si>
  <si>
    <t>Dotacija iš Europos Sąjungos, kitos tarptautinės finansinės paramos ir bendrojo finansavimo lėšų turtui įsigyti – 270,0 tūkst. eurų, iš jų 96,4 tūkst. eurų – lėšos už praėjusiais metais vykdytus investicinius projektus, 173,6 tūkst. eurų – lėšos už investicinius projektus, vykdytus 2022 metais.</t>
  </si>
  <si>
    <t>Kitos dotacijos turtui įsigyti – 82,9 tūkst. eurų, iš jų 30,2 tūkst. eurų – savivaldybių viešosioms bibliotekoms dokumentams įsigyti, 47,1 tūkst. eurų – bendruomeninei veiklai stiprinti kuriant palankią daugiakultūrę aplinką ir 5,6 tūkst. eurų – atsinaujinančių energijos šaltinių diegimui Daugų seniūnijos pastate.</t>
  </si>
  <si>
    <t>1 825,2  tūkst. eurų surinkta kitų pajamų, iš kurių didžiausią dalį – 1 643,8 tūkst. eurų sudarė pajamos už prekes ir paslaugas, iš jų 476,1 tūkst. eurų – įmokos už išlaikymą švietimo, socialinės apsaugos ir kitose įstaigose, 184,3 tūkst. eurų – pajamos už ilgalaikio ir trumpalaikio materialiojo turto nuomą, 24,6  tūkst. eurų – biudžetinių įstaigų pajamos už prekes ir paslaugas. 958,8 tūkst. eurų surinkta rinkliavų, iš jų: 900,1 tūkst. eurų – vietinė rinkliava už atliekų surinkimą.</t>
  </si>
  <si>
    <t xml:space="preserve"> Nuomos mokestis už valstybinę žemę – 72,8 tūkst. eurų, 75,4 tūkst. eurų – mokesčiai už valstybinius gamtos išteklius, pajamos iš baudų, konfiskuoto turto ir kitų netesybų – 27,6 tūkst. eurų, kitos neišvardytos pajamos – 2,4 tūkst. eurų. </t>
  </si>
  <si>
    <t>Materialiojo ir nematerialiojo turto realizavimo pajamų gauta – 85,4 tūkst. eurų, iš jų: 10,4 tūkst. eurų – už parduotą valstybinę žemę, 75,0 tūkst. eurų – infrastruktūros ir kitų statinių realizavimo pajamos.</t>
  </si>
  <si>
    <r>
      <t>Bendras patikslintas 2022 m. Savivaldybės biudžeto pajamų planas įvykdytas 108,9 % arba gauta 2 972,3 tūkst. eurų daugiau pajamų. Patikslintas gyventojų pajamų mokesčio, gauto iš Valstybinės mokesčių inspekcijos, planas įvykdytas 110,1 % arba 1 923,8 tūkst. eurų – gauta daugiau</t>
    </r>
    <r>
      <rPr>
        <sz val="12"/>
        <color rgb="FFFF0000"/>
        <rFont val="Times New Roman"/>
        <family val="1"/>
        <charset val="186"/>
      </rPr>
      <t xml:space="preserve"> </t>
    </r>
    <r>
      <rPr>
        <sz val="12"/>
        <rFont val="Times New Roman"/>
        <family val="1"/>
        <charset val="186"/>
      </rPr>
      <t>planuotų pajamų</t>
    </r>
    <r>
      <rPr>
        <sz val="12"/>
        <color rgb="FFFF0000"/>
        <rFont val="Times New Roman"/>
        <family val="1"/>
        <charset val="186"/>
      </rPr>
      <t xml:space="preserve">. </t>
    </r>
  </si>
  <si>
    <t xml:space="preserve">Turto mokesčio planas įvykdytas 301,1 %, iš jų žemės mokesčio – 252,0 %, t. y. 471,1 tūkst. eurų gauta daugiau pajamų nei planuota, paveldimo turto mokesčio planas įvykdytas 282,5 %,  nekilnojamojo turto mokesčio planas įvykdytas 440,2 % arba gauta 374,2 tūkst. eurų daugiau planuotų pajamų. </t>
  </si>
  <si>
    <t xml:space="preserve">Prekių ir paslaugų mokesčių planas įvykdytas 274,6 %, t. y. mokesčio už aplinkos teršimą 45,4 tūkst. eurų surinkta daugiau nei planuota. </t>
  </si>
  <si>
    <t>Bendras dotacijų planas įvykdytas 99,6 %, iš jų  specialios tikslinės dotacijos einamiesiems tikslams – 98,6 %, dotacija iš Europos Sąjungos, kitos tarptautinės finansinės paramos ir bendrojo finansavimo lėšų einamiesiems tikslams – 120,7 %, kitos dotacijos einamiesiems tikslams – 96,4 %, speciali tikslinė dotacija savivaldybės turtui įsigyti – 100 %, dotacija iš Europos Sąjungos, kitos tarptautinės finansinės paramos ir bendrojo finansavimo lėšų turtui įsigyti – 155,5 %, kita dotacija turtui įsigyti – 95,7 %.</t>
  </si>
  <si>
    <r>
      <t>Kitų pajamų planas įvykdytas 107,4 %. Iš jų nuomos mokesčio planas už valstybinę žemę įvykdytas 161,8 % arba 27,8 tūkst. eurų gauta daugiau planuotų pajamų. Mokesčių už valstybinius gamtos išteklius gauta 35,4 tūkst. eurų daugiau nei planuota,</t>
    </r>
    <r>
      <rPr>
        <sz val="12"/>
        <color rgb="FFFF0000"/>
        <rFont val="Times New Roman"/>
        <family val="1"/>
        <charset val="186"/>
      </rPr>
      <t xml:space="preserve"> </t>
    </r>
    <r>
      <rPr>
        <sz val="12"/>
        <rFont val="Times New Roman"/>
        <family val="1"/>
        <charset val="186"/>
      </rPr>
      <t>pajamų planas už prekes ir paslaugas įvykdytas 102,9 % , t. y. 46,7 tūkst. eurų gauta daugiau planuotų pajamų. Vietinių rinkliavų planas įvykdytas 100,9 % arba gauta 7,9  tūkst. eurų daugiau planuotų pajamų.</t>
    </r>
  </si>
  <si>
    <t>Pajamos iš baudų, konfiskuoto turto ir kitų netesybų  Savivaldybės biudžete sudaro  27,6 tūkst. eurų, iš jų 1,9 tūkst. eurų – pajamos iš baudų už administracinius nusižengimus, 2,8 tūkst. eurų – pajamos iš baudų už pavėluotus atsiskaitymus ir 22,8 tūkst. eurų – delspinigių pajamos, 0,1 tūkst. eurų – kitos netesybos.</t>
  </si>
  <si>
    <t>Kitos neišvardytos pajamos sudaro – 2,4 tūkst. eurų.</t>
  </si>
  <si>
    <t xml:space="preserve">            Materialiojo ir nematerialiojo turto realizavimo pajamos – 85,4 tūkst. eurų. Planas įvykdytas ir gauta 75,4 tūkst. eurų pajamų daugiau nei planuota.</t>
  </si>
  <si>
    <t>Savivaldybės bendrosioms valstybės paslaugoms planinių išlaidų sąmata įvykdyta 77,4 %, gynybai – 100,0 %, viešajai tvarkai ir visuomenės apsaugai – 99,9 %, ekonomikai – 89,2 %, aplinkos apsaugai – 79,2 %, būstui ir komunaliniui ūkiui – 65,2 %, sveikatos apsaugai – 72,1 %, poilsiui, kultūrai ir religijai – 91,6 %, švietimui – 97,2 % ir socialinei apsaugai – 93,2 %.</t>
  </si>
  <si>
    <r>
      <t>Dėl taupaus biudžeto lėšų naudojimo ir anksčiau išvardintų priežasčių daugiausia skirtų lėšų, t. y. 1 547,1 tūkst. eurų nepanaudota ekonomikai, 1 172,1 tūkst. eurų – būstui ir komunaliniui ūkiui, 831,9 tūkst. eurų – bendrosioms valstybės paslaugoms, 466,6 tūkst. eurų – aplinkos apsaugai, 464,5  tūkst. eurų – socialiniai apsaugai, 251,6 tūkst. eurų – švietimui,  203,2 tūkst. eurų – sveikatos apsaugai, 181,5 tūkst. eurų – poilsiui, kultūrai ir religijai  ir 1,1 tūkst.</t>
    </r>
    <r>
      <rPr>
        <sz val="12"/>
        <color rgb="FFFF0000"/>
        <rFont val="Times New Roman"/>
        <family val="1"/>
        <charset val="186"/>
      </rPr>
      <t xml:space="preserve"> </t>
    </r>
    <r>
      <rPr>
        <sz val="12"/>
        <rFont val="Times New Roman"/>
        <family val="1"/>
        <charset val="186"/>
      </rPr>
      <t>eurų viešoji tvarka ir visuomenės apsauga.</t>
    </r>
  </si>
  <si>
    <t>Daugiausia visų 2022 m. Savivaldybės biudžeto panaudotų lėšų, t. y. 33,2 % sudaro lėšos ekonomikai, 22,6 % – švietimui, 16,4 % – socialinei apsaugai, 7,4 % – bendrosioms valstybės paslaugoms, 5,7 % – būstui ir komunaliniui ūkiui.</t>
  </si>
  <si>
    <t>Biudžeto lėšų likutis ataskaitinio laikotarpio pabaigoje – 11 266,3 tūkst. eurų, iš jų 3 174, 3 tūkst. eurų – įšalusios lėšos banke AB „Snoras“, 8 092,0 tūkst. eurų – Savivaldybės biudžeto lėšos.</t>
  </si>
  <si>
    <t>Savivaldybės mokėtinos sumos 2022 m. gruodžio 31 d. iš biudžeto lėšų sudaro 2 721,5 tūkst. eurų, iš jų mokėtinos sumos išlaidoms dėl finansinių įsipareigojimų vykdymo (paskolų grąžinimo)</t>
  </si>
  <si>
    <r>
      <t>2 059,7 tūkst. eurų, iš jų įsiskolinimas bankams už paskolas – 346,4</t>
    </r>
    <r>
      <rPr>
        <sz val="12"/>
        <color rgb="FFFF0000"/>
        <rFont val="Times New Roman"/>
        <family val="1"/>
        <charset val="186"/>
      </rPr>
      <t xml:space="preserve"> </t>
    </r>
    <r>
      <rPr>
        <sz val="12"/>
        <rFont val="Times New Roman"/>
        <family val="1"/>
        <charset val="186"/>
      </rPr>
      <t>tūkst. eurų,</t>
    </r>
    <r>
      <rPr>
        <sz val="12"/>
        <color rgb="FFFF0000"/>
        <rFont val="Times New Roman"/>
        <family val="1"/>
        <charset val="186"/>
      </rPr>
      <t xml:space="preserve"> </t>
    </r>
    <r>
      <rPr>
        <sz val="12"/>
        <rFont val="Times New Roman"/>
        <family val="1"/>
        <charset val="186"/>
      </rPr>
      <t>431,4 tūkst. eurų – už paskolą LR finansų ministerijai iš valstybės vardu pasiskolintų lėšų investicijų projektams finansuoti,  1281,9 tūkst. eurų – už paskolą, kuri gauta iš LR finansų ministerijos laikinam pajamų trūkumui padengti apribojus AB bankas „Snoras“ veiklą. Mokėtinos sumos išlaidoms yra 653,7 tūkst. eurų, t. y. įsiskolinimas už gruodžio mėn. sąskaitas, iš jų įsiskolinimas socialinėms išmokoms ir kompensacijoms – 466,4 tūkst. eurų.</t>
    </r>
  </si>
  <si>
    <t>Savivaldybė dalyvauja daugiabučių namų atnaujinimo (modernizavimo) programoje, todėl savivaldybės paskirtas administratorius (SĮ „Simno komunalininkas“) pasirašė sutartį su kredito įstaiga gyvenamųjų patalpų savininkų vardu. Kadangi savivaldybės administracija dalį butų valdo kaip savo turtą ir lengvatinį kreditą grąžina kaip gyvenamųjų patalpų savininkas, todėl ši paskola įtraukta į savivaldybės skolą ir atvaizduota Skolinių įsipareigojimų ataskaitoje (forma Nr. 10). Paskolos likutis 2022 m. gruodžio 31 d. pagal daugiabučių namų modernizavimo programą yra 51,1 tūkst. eurų.</t>
  </si>
  <si>
    <t>Per 2022 m. naujų įsipareigojimų iš bankų Savivaldybė neturėjo. Iš viso 2022 m. grąžinta 193,8  tūkst. eurų ankstesniais metais prisiimtų įsipareigojimų.</t>
  </si>
  <si>
    <t>50,5 tūkst. eurų – užsieniečiams, pasitraukusiems iš Ukrainos dėl Rusijos Federacijos karinių veiksmų Ukrainoje, priimti ir pagalbai jiems teikti įgyvendinant LR piniginės socialinės paramos nepasiturintiems gyventojams įstatymą, 5,4 tūkst. eurų – gerinti socialinių paslaugų kokybę ir prieinamumą, didinti socialinės paramos veiksmingumą kriziniais atvejais šeimoje, 25,0 tūkst. eurų – ugdymo lėšos pagalbos priemonėms „Dėl Rusijos Federacijos karinių veiksmų Ukrainoje“, 5,0 tūkst. eurų – plėtoti visuomenės psichikos sveikatos (stiprinimo ir prevencijos) paslaugas.</t>
  </si>
  <si>
    <t xml:space="preserve">Kitos dotacijos einamiesiems tikslams – 1 132,6 tūkst. eurų, iš jų: 11,5 tūkst. eurų – valstybės biudžeto lėšos, skirtos išlaidoms, susijusioms su pedagoginių darbuotojų skaičiaus optimizavimu, 9,4 tūkst. eurų – lėšos siekiant šalinti COVID-19 ligos padarinius ir valdyti jos plitimą esant valstybės lygio ekstremaliajai situacijai, 56,6 tūkst. eurų – akredituotai vaikų dienos socialinei priežiūrai organizuoti, 70,4 tūkst. eurų – neformaliam vaikų švietimui, 34,7 tūkst. eurų – socialinių paslaugų įstaigų ir socialinių paslaugų srities darbuotojų darbo užmokesčiui didinti, 18,7 tūkst. eurų – lėšos skirtos bendruomeninei veiklai stiprinti savivaldybėje,  0,9 tūkst. eurų – bendruomeninės veiklos stiprinimo kuriant palankią daugiakultūrę aplinką administravimui, 2,9 tūkst. eurų – papildomai skirtos lėšos melioracijos funkcijai atlikti (polderių sistemų eksploatacijai), 78,0 tūkst. eurų – asmeninei pagalbai teikti ir administruoti, 145,4 tūkst. eurų – būsto šildymo išlaidų kompensacijoms mokėti, 1,0 tūkst. eurų – biudžetinių įstaigų vadovaujančių darbuotojų minimaliems pareiginės algos koeficientams didinti, 32,0 tūkst. eurų – pedagoginių darbuotojų, išlaikomų iš savivaldybės biudžeto lėšų, darbo užmokesčiui didinti, 47,4 tūkst. eurų – socialinės reabilitacijos neįgaliesiems bendruomenėje teikimas, 132,6 tūkst. eurų – savivaldybių bendrojo ugdymo mokyklų tinklo stiprinimo iniciatyvoms skatinti, 31,3 tūkst. – lėšos ugdymui ir pavežėjimui vaikams, atvykusiems iš Ukrainos dėl Rusijos Federacijos karinių veiksmų Ukrainoje, 3,3 tūkst. eurų – suaugusių asmenų, atvykusių į Lietuvos Respubliką iš Ukrainos dėl Rusijos Federacijos karinių veiksmų Ukrainoje, lietuvių kalbos mokymui, 57,1 tūkst. eurų – kompensacijoms už būsto suteikimą užsieniečiams, pasitraukusiems iš Ukrainos dėl Rusijos Federacijos karinių veiksmų Ukrainoje, 0,8 tūkst. eurų – vienkartinėms išmokoms įsikurti gyvenamojoje vietoje savivaldybės teritorijoje ir (ar) mėnesinėms kompensacijoms vaikų ugdymo pagal ikimokyklinio ar priešmokyklinio ugdymo programą, skirtoms laikinąją apsaugą Lietuvos Respublikoje gavusiems užsieniečiams, išlaidoms finansuoti, 267,8 tūkst. eurų – lėšos, siekiant užtikrinti LR piniginės socialinės paramos nepasiturintiems gyventojams įstatymo įgyvendinimą dėl valstybės remiamų pajamų dydžio padidinimo, 44,9 tūkst. eurų – lėšos būsto ir jo aplinkos pritaikymui neįgaliesiems, </t>
  </si>
  <si>
    <t xml:space="preserve">Patikslintas Savivaldybės 2022 metų biudžeto išlaidų planas įvykdytas 88,3 % (planas 43 803,1 tūkst. eurų, įvykdyta 38 683,4 tūkst. eurų) arba kasinių išlaidų padaryta 5 119,7 tūkst. eurų mažiau nei planuota dėl šių priežasčių – programų įgyvendinimo metu faktinis lėšų poreikis buvo mažesnis už suplanuotąjį dėl darbuotojų ligos, dėl darbuotojų kaitos, nepateiktų ar pavėluotai pateiktų paraiškų prekėms ir paslaugoms įsigyti. Mažesnį lėšų panaudojimą sąlygojo viešųjų pirkimų rezultatai (nupirkta pigiau nei buvo planuota). </t>
  </si>
  <si>
    <t>2022 m. į valstybės biudžetą grąžinta 178,6 tūkst. eurų nepanaudotų tikslinių dotacijų, iš jų: lėšos paramai mokiniams – 98,7 tūkst. eurų, socialinėms išmokoms ir kompensacijoms – 12,4 tūkst. eurų, socialinėms paslaugoms – 5,7 tūkst. eurų, savivaldybės patvirtintoms užimtumo programoms įgyvendinti – 15,4 tūkst. eurų, priskirtai žemei ir kitam turtui valdyti ir disponuoti – 1,2 tūkst. eurų, bendruomeninei veiklai stiprinti, kuriant palankią daugiakultūrę aplinką – 3,8 tūkst. eurų, priimti ir pagalbai teikti užsieniečiams, pasitraukusiems iš Ukrainos dėl Rusijos Federacijos karinių veiksmų Ukrainoje įgyvendinant LR piniginės socialinės paramos nepasiturintiems gyventojams įstatymą – 1,1 tūkst. eurų, gerinti socialinių paslaugų kokybę ir prieinamumą, didinti socialinės paramos veiksmingumą kriziniais atvejais šeimoje – 6,8 tūkst. eurų, akredituotai vaikų dienos socialinei priežiūrai organizuoti – 0,4 tūkst. eurų ir asmeninei pagalbai teikti ir administruoti 33,1 tūkst. eurų.</t>
  </si>
  <si>
    <t>Administracijos direktorė                                                                                Gintarė Jociunskaitė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</si>
</sst>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font>
      <sz val="9"/>
      <name val="Times New Roman"/>
      <charset val="186"/>
    </font>
    <font>
      <sz val="8"/>
      <name val="Times New Roman"/>
      <family val="1"/>
      <charset val="186"/>
    </font>
    <font>
      <sz val="7"/>
      <name val="Times New Roman"/>
      <family val="1"/>
      <charset val="186"/>
    </font>
    <font>
      <sz val="8"/>
      <color theme="1"/>
      <name val="Times New Roman"/>
      <family val="1"/>
      <charset val="186"/>
    </font>
    <font>
      <sz val="9"/>
      <name val="Times New Roman"/>
      <family val="1"/>
      <charset val="186"/>
    </font>
    <font>
      <b/>
      <sz val="10"/>
      <name val="Times New Roman"/>
      <family val="1"/>
      <charset val="186"/>
    </font>
    <font>
      <sz val="9"/>
      <color theme="1"/>
      <name val="Times New Roman"/>
      <family val="1"/>
      <charset val="186"/>
    </font>
    <font>
      <b/>
      <sz val="8"/>
      <name val="Times New Roman"/>
      <family val="1"/>
      <charset val="186"/>
    </font>
    <font>
      <sz val="8"/>
      <color rgb="FFFF0000"/>
      <name val="Times New Roman"/>
      <family val="1"/>
      <charset val="186"/>
    </font>
    <font>
      <sz val="10"/>
      <name val="Arial"/>
      <family val="2"/>
      <charset val="186"/>
    </font>
    <font>
      <i/>
      <sz val="8"/>
      <name val="Times New Roman"/>
      <family val="1"/>
      <charset val="186"/>
    </font>
    <font>
      <sz val="8"/>
      <name val="Times New Roman Baltic"/>
      <family val="1"/>
      <charset val="186"/>
    </font>
    <font>
      <b/>
      <sz val="8"/>
      <color theme="1"/>
      <name val="Times New Roman"/>
      <family val="1"/>
      <charset val="186"/>
    </font>
    <font>
      <sz val="10"/>
      <name val="Times New Roman Baltic"/>
      <charset val="186"/>
    </font>
    <font>
      <b/>
      <sz val="9"/>
      <name val="Times New Roman"/>
      <family val="1"/>
      <charset val="186"/>
    </font>
    <font>
      <sz val="9"/>
      <color rgb="FFFF0000"/>
      <name val="Times New Roman"/>
      <family val="1"/>
      <charset val="186"/>
    </font>
    <font>
      <sz val="10"/>
      <name val="Times New Roman"/>
      <family val="1"/>
      <charset val="186"/>
    </font>
    <font>
      <sz val="8"/>
      <color rgb="FF0070C0"/>
      <name val="Times New Roman"/>
      <family val="1"/>
      <charset val="186"/>
    </font>
    <font>
      <b/>
      <sz val="9"/>
      <name val="Arial"/>
      <family val="2"/>
      <charset val="186"/>
    </font>
    <font>
      <u/>
      <sz val="8"/>
      <name val="Times New Roman"/>
      <family val="1"/>
      <charset val="186"/>
    </font>
    <font>
      <sz val="12"/>
      <name val="Times New Roman"/>
      <family val="1"/>
      <charset val="186"/>
    </font>
    <font>
      <b/>
      <sz val="12"/>
      <name val="Times New Roman"/>
      <family val="1"/>
      <charset val="186"/>
    </font>
    <font>
      <sz val="12"/>
      <color rgb="FFFF0000"/>
      <name val="Times New Roman"/>
      <family val="1"/>
      <charset val="186"/>
    </font>
    <font>
      <sz val="10"/>
      <name val="TimesLT"/>
      <charset val="186"/>
    </font>
    <font>
      <sz val="10"/>
      <name val="Arial"/>
      <family val="2"/>
    </font>
  </fonts>
  <fills count="7">
    <fill>
      <patternFill patternType="none"/>
    </fill>
    <fill>
      <patternFill patternType="gray125"/>
    </fill>
    <fill>
      <patternFill patternType="solid">
        <fgColor theme="0"/>
        <bgColor indexed="64"/>
      </patternFill>
    </fill>
    <fill>
      <patternFill patternType="solid">
        <fgColor rgb="FFDFE9C9"/>
        <bgColor indexed="64"/>
      </patternFill>
    </fill>
    <fill>
      <patternFill patternType="solid">
        <fgColor rgb="FFE3ECD0"/>
        <bgColor indexed="64"/>
      </patternFill>
    </fill>
    <fill>
      <patternFill patternType="solid">
        <fgColor theme="0" tint="-4.9989318521683403E-2"/>
        <bgColor indexed="64"/>
      </patternFill>
    </fill>
    <fill>
      <patternFill patternType="solid">
        <fgColor theme="6" tint="0.59999389629810485"/>
        <bgColor indexed="64"/>
      </patternFill>
    </fill>
  </fills>
  <borders count="2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right/>
      <top style="hair">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diagonal/>
    </border>
  </borders>
  <cellStyleXfs count="4">
    <xf numFmtId="0" fontId="0" fillId="0" borderId="0"/>
    <xf numFmtId="0" fontId="9" fillId="0" borderId="0"/>
    <xf numFmtId="0" fontId="13" fillId="0" borderId="0"/>
    <xf numFmtId="0" fontId="24" fillId="0" borderId="0"/>
  </cellStyleXfs>
  <cellXfs count="212">
    <xf numFmtId="0" fontId="0" fillId="0" borderId="0" xfId="0"/>
    <xf numFmtId="49" fontId="2" fillId="0" borderId="0" xfId="0" applyNumberFormat="1" applyFont="1" applyAlignment="1" applyProtection="1">
      <alignment vertical="top" wrapText="1"/>
      <protection hidden="1"/>
    </xf>
    <xf numFmtId="49" fontId="2" fillId="0" borderId="0" xfId="0" applyNumberFormat="1" applyFont="1" applyProtection="1">
      <protection hidden="1"/>
    </xf>
    <xf numFmtId="49" fontId="1" fillId="0" borderId="0" xfId="0" applyNumberFormat="1" applyFont="1" applyProtection="1">
      <protection hidden="1"/>
    </xf>
    <xf numFmtId="49" fontId="4" fillId="0" borderId="0" xfId="0" applyNumberFormat="1" applyFont="1" applyProtection="1">
      <protection hidden="1"/>
    </xf>
    <xf numFmtId="49" fontId="5" fillId="0" borderId="0" xfId="0" applyNumberFormat="1" applyFont="1" applyAlignment="1" applyProtection="1">
      <alignment vertical="center" wrapText="1"/>
      <protection locked="0"/>
    </xf>
    <xf numFmtId="49" fontId="5" fillId="0" borderId="0" xfId="0" applyNumberFormat="1" applyFont="1" applyAlignment="1" applyProtection="1">
      <alignment horizontal="center" vertical="center" wrapText="1"/>
      <protection locked="0"/>
    </xf>
    <xf numFmtId="0" fontId="1" fillId="0" borderId="0" xfId="0" applyFont="1" applyAlignment="1">
      <alignment horizontal="center"/>
    </xf>
    <xf numFmtId="49" fontId="1" fillId="0" borderId="0" xfId="0" applyNumberFormat="1" applyFont="1" applyAlignment="1" applyProtection="1">
      <alignment horizontal="center"/>
      <protection hidden="1"/>
    </xf>
    <xf numFmtId="49" fontId="1" fillId="0" borderId="0" xfId="0" applyNumberFormat="1" applyFont="1" applyAlignment="1" applyProtection="1">
      <alignment horizontal="left"/>
      <protection hidden="1"/>
    </xf>
    <xf numFmtId="49" fontId="1" fillId="0" borderId="0" xfId="0" applyNumberFormat="1" applyFont="1" applyAlignment="1" applyProtection="1">
      <alignment horizontal="center" vertical="center"/>
      <protection hidden="1"/>
    </xf>
    <xf numFmtId="0" fontId="0" fillId="0" borderId="3" xfId="0" applyBorder="1"/>
    <xf numFmtId="0" fontId="4" fillId="2" borderId="0" xfId="0" applyFont="1" applyFill="1" applyAlignment="1">
      <alignment horizontal="right"/>
    </xf>
    <xf numFmtId="0" fontId="4" fillId="0" borderId="0" xfId="0" applyFont="1" applyAlignment="1">
      <alignment horizontal="right"/>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0" applyFont="1" applyAlignment="1">
      <alignment horizontal="center" vertical="center"/>
    </xf>
    <xf numFmtId="1" fontId="2" fillId="0" borderId="3" xfId="0" applyNumberFormat="1" applyFont="1" applyBorder="1" applyAlignment="1" applyProtection="1">
      <alignment horizontal="center" vertical="center"/>
      <protection hidden="1"/>
    </xf>
    <xf numFmtId="0" fontId="4" fillId="0" borderId="0" xfId="0" applyFont="1" applyAlignment="1">
      <alignment horizontal="center"/>
    </xf>
    <xf numFmtId="1" fontId="7" fillId="0" borderId="8" xfId="0" applyNumberFormat="1" applyFont="1" applyBorder="1" applyAlignment="1" applyProtection="1">
      <alignment horizontal="center" vertical="center"/>
      <protection hidden="1"/>
    </xf>
    <xf numFmtId="1" fontId="1" fillId="0" borderId="8" xfId="0" applyNumberFormat="1" applyFont="1" applyBorder="1" applyAlignment="1" applyProtection="1">
      <alignment horizontal="center" vertical="center"/>
      <protection hidden="1"/>
    </xf>
    <xf numFmtId="49" fontId="7" fillId="0" borderId="8" xfId="0" applyNumberFormat="1" applyFont="1" applyBorder="1" applyAlignment="1" applyProtection="1">
      <alignment vertical="center" wrapText="1"/>
      <protection hidden="1"/>
    </xf>
    <xf numFmtId="0" fontId="0" fillId="0" borderId="0" xfId="0" applyAlignment="1">
      <alignment horizontal="center" vertical="center"/>
    </xf>
    <xf numFmtId="164" fontId="7" fillId="0" borderId="8" xfId="0" applyNumberFormat="1" applyFont="1" applyBorder="1" applyAlignment="1" applyProtection="1">
      <alignment horizontal="center" vertical="center"/>
      <protection hidden="1"/>
    </xf>
    <xf numFmtId="1" fontId="7" fillId="0" borderId="9" xfId="0" applyNumberFormat="1" applyFont="1" applyBorder="1" applyAlignment="1" applyProtection="1">
      <alignment horizontal="center" vertical="center"/>
      <protection hidden="1"/>
    </xf>
    <xf numFmtId="1" fontId="1" fillId="0" borderId="9" xfId="0" applyNumberFormat="1" applyFont="1" applyBorder="1" applyAlignment="1" applyProtection="1">
      <alignment horizontal="center" vertical="center"/>
      <protection hidden="1"/>
    </xf>
    <xf numFmtId="49" fontId="7" fillId="0" borderId="9" xfId="0" applyNumberFormat="1" applyFont="1" applyBorder="1" applyAlignment="1" applyProtection="1">
      <alignment vertical="center" wrapText="1"/>
      <protection hidden="1"/>
    </xf>
    <xf numFmtId="164" fontId="1" fillId="0" borderId="9" xfId="0" applyNumberFormat="1" applyFont="1" applyBorder="1" applyAlignment="1" applyProtection="1">
      <alignment horizontal="center" vertical="center"/>
      <protection hidden="1"/>
    </xf>
    <xf numFmtId="49" fontId="1" fillId="0" borderId="9" xfId="0" applyNumberFormat="1" applyFont="1" applyBorder="1" applyAlignment="1" applyProtection="1">
      <alignment vertical="center" wrapText="1"/>
      <protection hidden="1"/>
    </xf>
    <xf numFmtId="1" fontId="1" fillId="2" borderId="9" xfId="0" applyNumberFormat="1" applyFont="1" applyFill="1" applyBorder="1" applyAlignment="1" applyProtection="1">
      <alignment horizontal="center" vertical="center"/>
      <protection hidden="1"/>
    </xf>
    <xf numFmtId="49" fontId="1" fillId="2" borderId="9" xfId="0" applyNumberFormat="1" applyFont="1" applyFill="1" applyBorder="1" applyAlignment="1" applyProtection="1">
      <alignment vertical="center" wrapText="1"/>
      <protection hidden="1"/>
    </xf>
    <xf numFmtId="1" fontId="1" fillId="2" borderId="8" xfId="0" applyNumberFormat="1" applyFont="1" applyFill="1" applyBorder="1" applyAlignment="1" applyProtection="1">
      <alignment horizontal="center" vertical="center"/>
      <protection hidden="1"/>
    </xf>
    <xf numFmtId="164" fontId="1" fillId="2" borderId="9" xfId="0" applyNumberFormat="1" applyFont="1" applyFill="1" applyBorder="1" applyAlignment="1" applyProtection="1">
      <alignment horizontal="center" vertical="center"/>
      <protection hidden="1"/>
    </xf>
    <xf numFmtId="164" fontId="1" fillId="0" borderId="9" xfId="0" applyNumberFormat="1" applyFont="1" applyBorder="1" applyAlignment="1" applyProtection="1">
      <alignment horizontal="center" vertical="center"/>
      <protection locked="0"/>
    </xf>
    <xf numFmtId="164" fontId="7" fillId="0" borderId="9" xfId="0" applyNumberFormat="1" applyFont="1" applyBorder="1" applyAlignment="1" applyProtection="1">
      <alignment horizontal="center" vertical="center"/>
      <protection hidden="1"/>
    </xf>
    <xf numFmtId="49" fontId="3" fillId="0" borderId="9" xfId="0" applyNumberFormat="1" applyFont="1" applyBorder="1" applyAlignment="1" applyProtection="1">
      <alignment vertical="center" wrapText="1"/>
      <protection hidden="1"/>
    </xf>
    <xf numFmtId="49" fontId="10" fillId="0" borderId="9" xfId="1" applyNumberFormat="1" applyFont="1" applyBorder="1" applyAlignment="1" applyProtection="1">
      <alignment vertical="center" wrapText="1"/>
      <protection hidden="1"/>
    </xf>
    <xf numFmtId="49" fontId="11" fillId="0" borderId="9" xfId="1" applyNumberFormat="1" applyFont="1" applyBorder="1" applyAlignment="1" applyProtection="1">
      <alignment vertical="center" wrapText="1"/>
      <protection hidden="1"/>
    </xf>
    <xf numFmtId="49" fontId="1" fillId="0" borderId="9" xfId="1" applyNumberFormat="1" applyFont="1" applyBorder="1" applyAlignment="1" applyProtection="1">
      <alignment vertical="center" wrapText="1"/>
      <protection hidden="1"/>
    </xf>
    <xf numFmtId="49" fontId="1" fillId="2" borderId="9" xfId="1" applyNumberFormat="1" applyFont="1" applyFill="1" applyBorder="1" applyAlignment="1" applyProtection="1">
      <alignment vertical="center" wrapText="1"/>
      <protection hidden="1"/>
    </xf>
    <xf numFmtId="1" fontId="7" fillId="2" borderId="9" xfId="0" applyNumberFormat="1" applyFont="1" applyFill="1" applyBorder="1" applyAlignment="1" applyProtection="1">
      <alignment horizontal="center" vertical="center"/>
      <protection hidden="1"/>
    </xf>
    <xf numFmtId="49" fontId="7" fillId="2" borderId="9" xfId="0" applyNumberFormat="1" applyFont="1" applyFill="1" applyBorder="1" applyAlignment="1" applyProtection="1">
      <alignment vertical="center" wrapText="1"/>
      <protection hidden="1"/>
    </xf>
    <xf numFmtId="0" fontId="1" fillId="2" borderId="9" xfId="0" applyFont="1" applyFill="1" applyBorder="1" applyAlignment="1" applyProtection="1">
      <alignment horizontal="center" vertical="center"/>
      <protection hidden="1"/>
    </xf>
    <xf numFmtId="164" fontId="7" fillId="2" borderId="9" xfId="0" applyNumberFormat="1" applyFont="1" applyFill="1" applyBorder="1" applyAlignment="1" applyProtection="1">
      <alignment horizontal="center" vertical="center"/>
      <protection hidden="1"/>
    </xf>
    <xf numFmtId="49" fontId="12" fillId="0" borderId="9" xfId="1" applyNumberFormat="1" applyFont="1" applyBorder="1" applyAlignment="1" applyProtection="1">
      <alignment vertical="center" wrapText="1"/>
      <protection hidden="1"/>
    </xf>
    <xf numFmtId="49" fontId="7" fillId="2" borderId="9" xfId="1" applyNumberFormat="1" applyFont="1" applyFill="1" applyBorder="1" applyAlignment="1" applyProtection="1">
      <alignment vertical="center" wrapText="1"/>
      <protection hidden="1"/>
    </xf>
    <xf numFmtId="49" fontId="7" fillId="0" borderId="9" xfId="1" applyNumberFormat="1" applyFont="1" applyBorder="1" applyAlignment="1" applyProtection="1">
      <alignment vertical="center" wrapText="1"/>
      <protection hidden="1"/>
    </xf>
    <xf numFmtId="1" fontId="1" fillId="3" borderId="9" xfId="0" applyNumberFormat="1" applyFont="1" applyFill="1" applyBorder="1" applyAlignment="1" applyProtection="1">
      <alignment horizontal="center" vertical="center"/>
      <protection hidden="1"/>
    </xf>
    <xf numFmtId="1" fontId="1" fillId="4" borderId="9" xfId="0" applyNumberFormat="1" applyFont="1" applyFill="1" applyBorder="1" applyAlignment="1" applyProtection="1">
      <alignment horizontal="center" vertical="center"/>
      <protection hidden="1"/>
    </xf>
    <xf numFmtId="49" fontId="7" fillId="4" borderId="9" xfId="0" applyNumberFormat="1" applyFont="1" applyFill="1" applyBorder="1" applyAlignment="1" applyProtection="1">
      <alignment horizontal="left" vertical="center" wrapText="1"/>
      <protection hidden="1"/>
    </xf>
    <xf numFmtId="1" fontId="1" fillId="4" borderId="8" xfId="0" applyNumberFormat="1" applyFont="1" applyFill="1" applyBorder="1" applyAlignment="1" applyProtection="1">
      <alignment horizontal="center" vertical="center"/>
      <protection hidden="1"/>
    </xf>
    <xf numFmtId="164" fontId="7" fillId="4" borderId="9" xfId="0" applyNumberFormat="1" applyFont="1" applyFill="1" applyBorder="1" applyAlignment="1" applyProtection="1">
      <alignment horizontal="center" vertical="center"/>
      <protection hidden="1"/>
    </xf>
    <xf numFmtId="1" fontId="1" fillId="4" borderId="10" xfId="0" applyNumberFormat="1" applyFont="1" applyFill="1" applyBorder="1" applyAlignment="1" applyProtection="1">
      <alignment horizontal="center" vertical="center"/>
      <protection hidden="1"/>
    </xf>
    <xf numFmtId="164" fontId="7" fillId="4" borderId="11" xfId="0" applyNumberFormat="1" applyFont="1" applyFill="1" applyBorder="1" applyAlignment="1" applyProtection="1">
      <alignment horizontal="center" vertical="center"/>
      <protection hidden="1"/>
    </xf>
    <xf numFmtId="1" fontId="1" fillId="5" borderId="9" xfId="0" applyNumberFormat="1" applyFont="1" applyFill="1" applyBorder="1" applyAlignment="1" applyProtection="1">
      <alignment horizontal="center" vertical="center"/>
      <protection hidden="1"/>
    </xf>
    <xf numFmtId="49" fontId="7" fillId="5" borderId="9" xfId="0" applyNumberFormat="1" applyFont="1" applyFill="1" applyBorder="1" applyAlignment="1" applyProtection="1">
      <alignment vertical="center" wrapText="1"/>
      <protection hidden="1"/>
    </xf>
    <xf numFmtId="1" fontId="1" fillId="5" borderId="8" xfId="0" applyNumberFormat="1" applyFont="1" applyFill="1" applyBorder="1" applyAlignment="1" applyProtection="1">
      <alignment horizontal="center" vertical="center"/>
      <protection hidden="1"/>
    </xf>
    <xf numFmtId="164" fontId="7" fillId="5" borderId="9" xfId="0" applyNumberFormat="1" applyFont="1" applyFill="1" applyBorder="1" applyAlignment="1" applyProtection="1">
      <alignment horizontal="center" vertical="center"/>
      <protection hidden="1"/>
    </xf>
    <xf numFmtId="0" fontId="0" fillId="0" borderId="12" xfId="0" applyBorder="1"/>
    <xf numFmtId="0" fontId="0" fillId="0" borderId="13" xfId="0" applyBorder="1"/>
    <xf numFmtId="0" fontId="4" fillId="0" borderId="13" xfId="0" applyFont="1" applyBorder="1"/>
    <xf numFmtId="0" fontId="6" fillId="0" borderId="0" xfId="0" applyFont="1"/>
    <xf numFmtId="49" fontId="4" fillId="0" borderId="0" xfId="0" applyNumberFormat="1" applyFont="1" applyAlignment="1" applyProtection="1">
      <alignment horizontal="left" vertical="center"/>
      <protection hidden="1"/>
    </xf>
    <xf numFmtId="1" fontId="14" fillId="0" borderId="3" xfId="0" applyNumberFormat="1" applyFont="1" applyBorder="1" applyProtection="1">
      <protection locked="0"/>
    </xf>
    <xf numFmtId="49" fontId="1" fillId="0" borderId="0" xfId="0" applyNumberFormat="1" applyFont="1" applyAlignment="1" applyProtection="1">
      <alignment horizontal="left" vertical="center"/>
      <protection hidden="1"/>
    </xf>
    <xf numFmtId="1" fontId="1" fillId="0" borderId="5" xfId="0" applyNumberFormat="1" applyFont="1" applyBorder="1" applyAlignment="1" applyProtection="1">
      <alignment horizontal="center" vertical="center"/>
      <protection hidden="1"/>
    </xf>
    <xf numFmtId="1" fontId="4" fillId="0" borderId="5" xfId="0" applyNumberFormat="1" applyFont="1" applyBorder="1" applyAlignment="1" applyProtection="1">
      <alignment horizontal="center" vertical="center"/>
      <protection hidden="1"/>
    </xf>
    <xf numFmtId="1" fontId="1" fillId="0" borderId="3" xfId="0" applyNumberFormat="1" applyFont="1" applyBorder="1" applyAlignment="1" applyProtection="1">
      <alignment horizontal="center" vertical="center"/>
      <protection hidden="1"/>
    </xf>
    <xf numFmtId="0" fontId="1" fillId="0" borderId="0" xfId="0" applyFont="1"/>
    <xf numFmtId="1" fontId="4" fillId="0" borderId="3" xfId="0" applyNumberFormat="1" applyFont="1" applyBorder="1" applyAlignment="1" applyProtection="1">
      <alignment horizontal="center" vertical="center"/>
      <protection hidden="1"/>
    </xf>
    <xf numFmtId="1" fontId="1" fillId="0" borderId="14" xfId="0" applyNumberFormat="1" applyFont="1" applyBorder="1" applyAlignment="1" applyProtection="1">
      <alignment horizontal="center" vertical="center"/>
      <protection hidden="1"/>
    </xf>
    <xf numFmtId="1" fontId="4" fillId="5" borderId="3" xfId="0" applyNumberFormat="1" applyFont="1" applyFill="1" applyBorder="1" applyAlignment="1" applyProtection="1">
      <alignment horizontal="center" vertical="center"/>
      <protection hidden="1"/>
    </xf>
    <xf numFmtId="1" fontId="1" fillId="0" borderId="0" xfId="0" applyNumberFormat="1" applyFont="1" applyAlignment="1" applyProtection="1">
      <alignment horizontal="center" vertical="center"/>
      <protection hidden="1"/>
    </xf>
    <xf numFmtId="1" fontId="4" fillId="2" borderId="3" xfId="0" applyNumberFormat="1" applyFont="1" applyFill="1" applyBorder="1" applyAlignment="1" applyProtection="1">
      <alignment horizontal="center" vertical="center"/>
      <protection hidden="1"/>
    </xf>
    <xf numFmtId="164" fontId="14" fillId="2" borderId="3" xfId="0" applyNumberFormat="1" applyFont="1" applyFill="1" applyBorder="1" applyAlignment="1" applyProtection="1">
      <alignment horizontal="center" vertical="center"/>
      <protection hidden="1"/>
    </xf>
    <xf numFmtId="0" fontId="0" fillId="2" borderId="3" xfId="0" applyFill="1" applyBorder="1"/>
    <xf numFmtId="0" fontId="14" fillId="2" borderId="3" xfId="0" applyFont="1" applyFill="1" applyBorder="1" applyAlignment="1">
      <alignment horizontal="center"/>
    </xf>
    <xf numFmtId="164" fontId="14" fillId="0" borderId="3" xfId="0" applyNumberFormat="1" applyFont="1" applyBorder="1" applyAlignment="1" applyProtection="1">
      <alignment horizontal="center" vertical="center"/>
      <protection hidden="1"/>
    </xf>
    <xf numFmtId="11" fontId="1" fillId="0" borderId="2" xfId="0" applyNumberFormat="1" applyFont="1" applyBorder="1" applyAlignment="1" applyProtection="1">
      <alignment horizontal="center" vertical="center"/>
      <protection hidden="1"/>
    </xf>
    <xf numFmtId="0" fontId="1" fillId="0" borderId="0" xfId="0" applyFont="1" applyAlignment="1">
      <alignment horizontal="left"/>
    </xf>
    <xf numFmtId="49" fontId="0" fillId="0" borderId="0" xfId="0" applyNumberFormat="1" applyAlignment="1" applyProtection="1">
      <alignment horizontal="center" vertical="center"/>
      <protection locked="0"/>
    </xf>
    <xf numFmtId="0" fontId="0" fillId="0" borderId="0" xfId="0" applyAlignment="1">
      <alignment horizontal="left" vertical="center"/>
    </xf>
    <xf numFmtId="49" fontId="1" fillId="0" borderId="0" xfId="0" applyNumberFormat="1" applyFont="1" applyAlignment="1" applyProtection="1">
      <alignment horizontal="left" vertical="center" wrapText="1"/>
      <protection hidden="1"/>
    </xf>
    <xf numFmtId="49" fontId="2" fillId="0" borderId="0" xfId="0" applyNumberFormat="1" applyFont="1" applyAlignment="1" applyProtection="1">
      <alignment horizontal="left" vertical="center" wrapText="1"/>
      <protection hidden="1"/>
    </xf>
    <xf numFmtId="0" fontId="0" fillId="0" borderId="0" xfId="0" applyAlignment="1">
      <alignment vertical="center"/>
    </xf>
    <xf numFmtId="0" fontId="0" fillId="0" borderId="0" xfId="0" applyAlignment="1">
      <alignment horizontal="center" vertical="center" wrapText="1"/>
    </xf>
    <xf numFmtId="0" fontId="0" fillId="0" borderId="0" xfId="0" applyAlignment="1">
      <alignment horizontal="center" wrapText="1"/>
    </xf>
    <xf numFmtId="49" fontId="7" fillId="0" borderId="0" xfId="0" applyNumberFormat="1" applyFont="1" applyAlignment="1" applyProtection="1">
      <alignment horizontal="center" vertical="center"/>
      <protection hidden="1"/>
    </xf>
    <xf numFmtId="49" fontId="1" fillId="0" borderId="0" xfId="0" applyNumberFormat="1" applyFont="1" applyAlignment="1" applyProtection="1">
      <alignment vertical="center"/>
      <protection hidden="1"/>
    </xf>
    <xf numFmtId="0" fontId="16" fillId="0" borderId="0" xfId="0" applyFont="1" applyAlignment="1">
      <alignment vertical="center"/>
    </xf>
    <xf numFmtId="49" fontId="7" fillId="0" borderId="0" xfId="0" applyNumberFormat="1" applyFont="1" applyAlignment="1" applyProtection="1">
      <alignment vertical="center"/>
      <protection hidden="1"/>
    </xf>
    <xf numFmtId="0" fontId="0" fillId="0" borderId="3" xfId="0" applyBorder="1" applyAlignment="1">
      <alignment vertical="center"/>
    </xf>
    <xf numFmtId="49" fontId="2" fillId="0" borderId="0" xfId="0" applyNumberFormat="1" applyFont="1" applyAlignment="1" applyProtection="1">
      <alignment horizontal="right" vertical="center"/>
      <protection hidden="1"/>
    </xf>
    <xf numFmtId="1" fontId="7" fillId="0" borderId="0" xfId="0" applyNumberFormat="1" applyFont="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protection hidden="1"/>
    </xf>
    <xf numFmtId="0" fontId="0" fillId="0" borderId="1" xfId="0" applyBorder="1" applyAlignment="1">
      <alignment vertical="center"/>
    </xf>
    <xf numFmtId="0" fontId="3" fillId="0" borderId="0" xfId="0" applyFont="1" applyAlignment="1">
      <alignment vertical="center"/>
    </xf>
    <xf numFmtId="0" fontId="1" fillId="0" borderId="0" xfId="0" applyFont="1" applyAlignment="1">
      <alignment vertical="center"/>
    </xf>
    <xf numFmtId="49" fontId="1" fillId="0" borderId="0" xfId="0" applyNumberFormat="1" applyFont="1" applyAlignment="1" applyProtection="1">
      <alignment horizontal="right" vertical="center"/>
      <protection hidden="1"/>
    </xf>
    <xf numFmtId="0" fontId="6" fillId="2" borderId="0" xfId="0" applyFont="1" applyFill="1" applyAlignment="1">
      <alignment horizontal="right"/>
    </xf>
    <xf numFmtId="0" fontId="4" fillId="0" borderId="0" xfId="0" applyFont="1" applyAlignment="1">
      <alignment horizontal="right" vertical="center"/>
    </xf>
    <xf numFmtId="49" fontId="7" fillId="0" borderId="8" xfId="0" applyNumberFormat="1" applyFont="1" applyBorder="1" applyAlignment="1" applyProtection="1">
      <alignment horizontal="left" vertical="center" wrapText="1"/>
      <protection hidden="1"/>
    </xf>
    <xf numFmtId="49" fontId="7" fillId="0" borderId="9" xfId="0" applyNumberFormat="1" applyFont="1" applyBorder="1" applyAlignment="1" applyProtection="1">
      <alignment horizontal="left" vertical="center" wrapText="1"/>
      <protection hidden="1"/>
    </xf>
    <xf numFmtId="49" fontId="1" fillId="0" borderId="9" xfId="0" applyNumberFormat="1" applyFont="1" applyBorder="1" applyAlignment="1" applyProtection="1">
      <alignment horizontal="left" vertical="center" wrapText="1"/>
      <protection hidden="1"/>
    </xf>
    <xf numFmtId="49" fontId="3" fillId="2" borderId="9" xfId="0" applyNumberFormat="1" applyFont="1" applyFill="1" applyBorder="1" applyAlignment="1" applyProtection="1">
      <alignment horizontal="left" vertical="center" wrapText="1"/>
      <protection hidden="1"/>
    </xf>
    <xf numFmtId="49" fontId="1" fillId="2" borderId="9" xfId="0" applyNumberFormat="1" applyFont="1" applyFill="1" applyBorder="1" applyAlignment="1" applyProtection="1">
      <alignment horizontal="left" vertical="center" wrapText="1"/>
      <protection hidden="1"/>
    </xf>
    <xf numFmtId="164" fontId="1" fillId="2" borderId="9" xfId="0" applyNumberFormat="1" applyFont="1" applyFill="1" applyBorder="1" applyAlignment="1" applyProtection="1">
      <alignment horizontal="center" vertical="center"/>
      <protection locked="0"/>
    </xf>
    <xf numFmtId="49" fontId="7" fillId="2" borderId="9" xfId="0" applyNumberFormat="1" applyFont="1" applyFill="1" applyBorder="1" applyAlignment="1" applyProtection="1">
      <alignment horizontal="left" vertical="center" wrapText="1"/>
      <protection hidden="1"/>
    </xf>
    <xf numFmtId="49" fontId="3" fillId="0" borderId="9" xfId="0" applyNumberFormat="1" applyFont="1" applyBorder="1" applyAlignment="1" applyProtection="1">
      <alignment horizontal="left" vertical="center" wrapText="1"/>
      <protection hidden="1"/>
    </xf>
    <xf numFmtId="49" fontId="7" fillId="5" borderId="9" xfId="0" applyNumberFormat="1" applyFont="1" applyFill="1" applyBorder="1" applyAlignment="1" applyProtection="1">
      <alignment horizontal="left" vertical="center" wrapText="1"/>
      <protection hidden="1"/>
    </xf>
    <xf numFmtId="164" fontId="7" fillId="0" borderId="22" xfId="0" applyNumberFormat="1" applyFont="1" applyBorder="1" applyAlignment="1" applyProtection="1">
      <alignment horizontal="center" vertical="center"/>
      <protection hidden="1"/>
    </xf>
    <xf numFmtId="1" fontId="1" fillId="6" borderId="22" xfId="0" applyNumberFormat="1" applyFont="1" applyFill="1" applyBorder="1" applyAlignment="1" applyProtection="1">
      <alignment horizontal="center" vertical="center"/>
      <protection hidden="1"/>
    </xf>
    <xf numFmtId="49" fontId="7" fillId="6" borderId="22" xfId="0" applyNumberFormat="1" applyFont="1" applyFill="1" applyBorder="1" applyAlignment="1" applyProtection="1">
      <alignment horizontal="left" vertical="center" wrapText="1"/>
      <protection hidden="1"/>
    </xf>
    <xf numFmtId="49" fontId="7" fillId="0" borderId="0" xfId="0" applyNumberFormat="1" applyFont="1" applyAlignment="1" applyProtection="1">
      <alignment horizontal="left" vertical="center" wrapText="1"/>
      <protection hidden="1"/>
    </xf>
    <xf numFmtId="1" fontId="7" fillId="0" borderId="0" xfId="0" applyNumberFormat="1" applyFont="1" applyAlignment="1" applyProtection="1">
      <alignment horizontal="center" vertical="center"/>
      <protection hidden="1"/>
    </xf>
    <xf numFmtId="164" fontId="7" fillId="0" borderId="0" xfId="0" applyNumberFormat="1" applyFont="1" applyAlignment="1" applyProtection="1">
      <alignment horizontal="center" vertical="center"/>
      <protection hidden="1"/>
    </xf>
    <xf numFmtId="49" fontId="0" fillId="0" borderId="0" xfId="0" applyNumberFormat="1" applyAlignment="1" applyProtection="1">
      <alignment vertical="center"/>
      <protection locked="0"/>
    </xf>
    <xf numFmtId="49" fontId="0" fillId="0" borderId="0" xfId="0" applyNumberFormat="1" applyAlignment="1" applyProtection="1">
      <alignment vertical="center" wrapText="1"/>
      <protection locked="0"/>
    </xf>
    <xf numFmtId="11" fontId="1" fillId="0" borderId="0" xfId="0" applyNumberFormat="1" applyFont="1" applyAlignment="1" applyProtection="1">
      <alignment horizontal="center" vertical="center"/>
      <protection hidden="1"/>
    </xf>
    <xf numFmtId="11" fontId="1" fillId="0" borderId="0" xfId="0" applyNumberFormat="1" applyFont="1" applyAlignment="1" applyProtection="1">
      <alignment vertical="center"/>
      <protection hidden="1"/>
    </xf>
    <xf numFmtId="164" fontId="4" fillId="0" borderId="3" xfId="0" applyNumberFormat="1" applyFont="1" applyBorder="1" applyAlignment="1" applyProtection="1">
      <alignment horizontal="right" vertical="center"/>
      <protection locked="0"/>
    </xf>
    <xf numFmtId="0" fontId="0" fillId="0" borderId="3" xfId="0" applyBorder="1" applyAlignment="1">
      <alignment horizontal="right"/>
    </xf>
    <xf numFmtId="164" fontId="14" fillId="5" borderId="3" xfId="0" applyNumberFormat="1" applyFont="1" applyFill="1" applyBorder="1" applyAlignment="1" applyProtection="1">
      <alignment horizontal="right" vertical="center"/>
      <protection hidden="1"/>
    </xf>
    <xf numFmtId="164" fontId="14" fillId="2" borderId="3" xfId="0" applyNumberFormat="1" applyFont="1" applyFill="1" applyBorder="1" applyAlignment="1" applyProtection="1">
      <alignment horizontal="right" vertical="center"/>
      <protection hidden="1"/>
    </xf>
    <xf numFmtId="0" fontId="0" fillId="2" borderId="3" xfId="0" applyFill="1" applyBorder="1" applyAlignment="1">
      <alignment horizontal="right"/>
    </xf>
    <xf numFmtId="0" fontId="14" fillId="2" borderId="3" xfId="0" applyFont="1" applyFill="1" applyBorder="1"/>
    <xf numFmtId="164" fontId="0" fillId="2" borderId="3" xfId="0" applyNumberFormat="1" applyFill="1" applyBorder="1"/>
    <xf numFmtId="0" fontId="4" fillId="0" borderId="0" xfId="0" applyFont="1"/>
    <xf numFmtId="0" fontId="14" fillId="0" borderId="1" xfId="0" applyFont="1" applyBorder="1" applyAlignment="1">
      <alignment horizontal="center" vertical="center"/>
    </xf>
    <xf numFmtId="0" fontId="14" fillId="0" borderId="0" xfId="0" applyFont="1" applyAlignment="1">
      <alignment horizontal="center" vertical="center"/>
    </xf>
    <xf numFmtId="164" fontId="16" fillId="0" borderId="9" xfId="0" applyNumberFormat="1" applyFont="1" applyBorder="1" applyAlignment="1" applyProtection="1">
      <alignment horizontal="center" vertical="center"/>
      <protection locked="0"/>
    </xf>
    <xf numFmtId="164" fontId="16" fillId="0" borderId="9" xfId="0" applyNumberFormat="1" applyFont="1" applyBorder="1" applyAlignment="1" applyProtection="1">
      <alignment horizontal="right" vertical="center"/>
      <protection locked="0"/>
    </xf>
    <xf numFmtId="164" fontId="16" fillId="0" borderId="9" xfId="0" applyNumberFormat="1" applyFont="1" applyBorder="1" applyAlignment="1" applyProtection="1">
      <alignment horizontal="right" vertical="center"/>
      <protection hidden="1"/>
    </xf>
    <xf numFmtId="164" fontId="5" fillId="0" borderId="9" xfId="0" applyNumberFormat="1" applyFont="1" applyBorder="1" applyAlignment="1" applyProtection="1">
      <alignment horizontal="center" vertical="center"/>
      <protection hidden="1"/>
    </xf>
    <xf numFmtId="164" fontId="7" fillId="0" borderId="9" xfId="0" applyNumberFormat="1" applyFont="1" applyBorder="1" applyAlignment="1" applyProtection="1">
      <alignment horizontal="center" vertical="center"/>
      <protection locked="0"/>
    </xf>
    <xf numFmtId="164" fontId="7" fillId="5" borderId="9" xfId="0" applyNumberFormat="1" applyFont="1" applyFill="1" applyBorder="1" applyAlignment="1" applyProtection="1">
      <alignment horizontal="center" vertical="center"/>
      <protection locked="0"/>
    </xf>
    <xf numFmtId="164" fontId="7" fillId="6" borderId="9" xfId="0" applyNumberFormat="1" applyFont="1" applyFill="1" applyBorder="1" applyAlignment="1" applyProtection="1">
      <alignment horizontal="center" vertical="center"/>
      <protection locked="0"/>
    </xf>
    <xf numFmtId="0" fontId="0" fillId="0" borderId="0" xfId="0" applyAlignment="1">
      <alignment wrapText="1"/>
    </xf>
    <xf numFmtId="0" fontId="21" fillId="0" borderId="0" xfId="0" applyFont="1" applyAlignment="1">
      <alignment horizontal="center" vertical="center"/>
    </xf>
    <xf numFmtId="0" fontId="20" fillId="0" borderId="0" xfId="0" applyFont="1" applyAlignment="1">
      <alignment horizontal="justify" vertical="center"/>
    </xf>
    <xf numFmtId="1" fontId="2" fillId="0" borderId="6" xfId="0" applyNumberFormat="1" applyFont="1" applyBorder="1" applyAlignment="1" applyProtection="1">
      <alignment horizontal="center" vertical="center"/>
      <protection hidden="1"/>
    </xf>
    <xf numFmtId="1" fontId="2" fillId="0" borderId="7" xfId="0" applyNumberFormat="1" applyFont="1" applyBorder="1" applyAlignment="1" applyProtection="1">
      <alignment horizontal="center" vertical="center"/>
      <protection hidden="1"/>
    </xf>
    <xf numFmtId="49" fontId="1" fillId="0" borderId="0" xfId="0" applyNumberFormat="1" applyFont="1" applyAlignment="1" applyProtection="1">
      <alignment horizontal="left" vertical="top" wrapText="1"/>
      <protection hidden="1"/>
    </xf>
    <xf numFmtId="49" fontId="3" fillId="0" borderId="0" xfId="0" applyNumberFormat="1" applyFont="1" applyAlignment="1" applyProtection="1">
      <alignment horizontal="left" vertical="top" wrapText="1"/>
      <protection hidden="1"/>
    </xf>
    <xf numFmtId="0" fontId="0" fillId="0" borderId="1" xfId="0" applyBorder="1" applyAlignment="1">
      <alignment horizontal="center"/>
    </xf>
    <xf numFmtId="49" fontId="1" fillId="0" borderId="2" xfId="0" applyNumberFormat="1" applyFont="1" applyBorder="1" applyAlignment="1" applyProtection="1">
      <alignment horizontal="center"/>
      <protection hidden="1"/>
    </xf>
    <xf numFmtId="49" fontId="5" fillId="0" borderId="0" xfId="0" applyNumberFormat="1" applyFont="1" applyAlignment="1" applyProtection="1">
      <alignment horizontal="center" vertical="center" wrapText="1"/>
      <protection locked="0"/>
    </xf>
    <xf numFmtId="0" fontId="0" fillId="0" borderId="0" xfId="0" applyAlignment="1">
      <alignment horizontal="center"/>
    </xf>
    <xf numFmtId="0" fontId="1" fillId="0" borderId="0" xfId="0" applyFont="1" applyAlignment="1">
      <alignment horizontal="center"/>
    </xf>
    <xf numFmtId="14" fontId="6" fillId="0" borderId="0" xfId="0" applyNumberFormat="1" applyFont="1" applyAlignment="1">
      <alignment horizontal="center"/>
    </xf>
    <xf numFmtId="0" fontId="6" fillId="0" borderId="0" xfId="0" applyFont="1" applyAlignment="1">
      <alignment horizontal="center"/>
    </xf>
    <xf numFmtId="0" fontId="4" fillId="0" borderId="0" xfId="0" applyFont="1" applyAlignment="1">
      <alignment horizontal="center"/>
    </xf>
    <xf numFmtId="49" fontId="1" fillId="0" borderId="0" xfId="0" applyNumberFormat="1" applyFont="1" applyAlignment="1" applyProtection="1">
      <alignment horizontal="center"/>
      <protection hidden="1"/>
    </xf>
    <xf numFmtId="0" fontId="1" fillId="0" borderId="4" xfId="0" applyFont="1" applyBorder="1" applyAlignment="1" applyProtection="1">
      <alignment horizontal="center" vertical="center" wrapText="1"/>
      <protection hidden="1"/>
    </xf>
    <xf numFmtId="0" fontId="1" fillId="0" borderId="2" xfId="0" applyFont="1" applyBorder="1" applyAlignment="1" applyProtection="1">
      <alignment horizontal="center" vertical="center" wrapText="1"/>
      <protection hidden="1"/>
    </xf>
    <xf numFmtId="0" fontId="18" fillId="0" borderId="0" xfId="0" applyFont="1" applyAlignment="1">
      <alignment horizontal="center"/>
    </xf>
    <xf numFmtId="0" fontId="4" fillId="0" borderId="3" xfId="0" applyFont="1" applyBorder="1" applyAlignment="1">
      <alignment horizontal="center" vertical="center" wrapText="1"/>
    </xf>
    <xf numFmtId="49" fontId="14" fillId="5" borderId="6" xfId="0" applyNumberFormat="1" applyFont="1" applyFill="1" applyBorder="1" applyAlignment="1" applyProtection="1">
      <alignment horizontal="left" wrapText="1"/>
      <protection hidden="1"/>
    </xf>
    <xf numFmtId="49" fontId="14" fillId="5" borderId="21" xfId="0" applyNumberFormat="1" applyFont="1" applyFill="1" applyBorder="1" applyAlignment="1" applyProtection="1">
      <alignment horizontal="left" wrapText="1"/>
      <protection hidden="1"/>
    </xf>
    <xf numFmtId="49" fontId="4" fillId="0" borderId="5" xfId="0" applyNumberFormat="1" applyFont="1" applyBorder="1" applyAlignment="1" applyProtection="1">
      <alignment horizontal="center" vertical="center" wrapText="1"/>
      <protection hidden="1"/>
    </xf>
    <xf numFmtId="49" fontId="4" fillId="0" borderId="15" xfId="0" applyNumberFormat="1" applyFont="1" applyBorder="1" applyAlignment="1" applyProtection="1">
      <alignment horizontal="center" vertical="center" wrapText="1"/>
      <protection hidden="1"/>
    </xf>
    <xf numFmtId="49" fontId="4" fillId="0" borderId="18" xfId="0" applyNumberFormat="1" applyFont="1" applyBorder="1" applyAlignment="1" applyProtection="1">
      <alignment horizontal="center" vertical="center" wrapText="1"/>
      <protection hidden="1"/>
    </xf>
    <xf numFmtId="0" fontId="4" fillId="0" borderId="4"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8" xfId="0" applyFont="1" applyBorder="1" applyAlignment="1">
      <alignment horizontal="center" vertical="center" wrapText="1"/>
    </xf>
    <xf numFmtId="49" fontId="4" fillId="0" borderId="6" xfId="0" applyNumberFormat="1" applyFont="1" applyBorder="1" applyAlignment="1" applyProtection="1">
      <alignment horizontal="left" wrapText="1"/>
      <protection hidden="1"/>
    </xf>
    <xf numFmtId="49" fontId="4" fillId="0" borderId="21" xfId="0" applyNumberFormat="1" applyFont="1" applyBorder="1" applyAlignment="1" applyProtection="1">
      <alignment horizontal="left" wrapText="1"/>
      <protection hidden="1"/>
    </xf>
    <xf numFmtId="49" fontId="4" fillId="2" borderId="6" xfId="0" applyNumberFormat="1" applyFont="1" applyFill="1" applyBorder="1" applyAlignment="1" applyProtection="1">
      <alignment horizontal="left" wrapText="1"/>
      <protection hidden="1"/>
    </xf>
    <xf numFmtId="49" fontId="4" fillId="2" borderId="21" xfId="0" applyNumberFormat="1" applyFont="1" applyFill="1" applyBorder="1" applyAlignment="1" applyProtection="1">
      <alignment horizontal="left" wrapText="1"/>
      <protection hidden="1"/>
    </xf>
    <xf numFmtId="1" fontId="4" fillId="0" borderId="6" xfId="0" applyNumberFormat="1" applyFont="1" applyBorder="1" applyAlignment="1" applyProtection="1">
      <alignment horizontal="center" vertical="center"/>
      <protection hidden="1"/>
    </xf>
    <xf numFmtId="1" fontId="4" fillId="0" borderId="21" xfId="0" applyNumberFormat="1" applyFont="1" applyBorder="1" applyAlignment="1" applyProtection="1">
      <alignment horizontal="center" vertical="center"/>
      <protection hidden="1"/>
    </xf>
    <xf numFmtId="0" fontId="1" fillId="0" borderId="0" xfId="0" applyFont="1" applyAlignment="1">
      <alignment horizontal="left"/>
    </xf>
    <xf numFmtId="49" fontId="14" fillId="2" borderId="6" xfId="0" applyNumberFormat="1" applyFont="1" applyFill="1" applyBorder="1" applyAlignment="1" applyProtection="1">
      <alignment horizontal="left" wrapText="1"/>
      <protection hidden="1"/>
    </xf>
    <xf numFmtId="49" fontId="14" fillId="2" borderId="21" xfId="0" applyNumberFormat="1" applyFont="1" applyFill="1" applyBorder="1" applyAlignment="1" applyProtection="1">
      <alignment horizontal="left" wrapText="1"/>
      <protection hidden="1"/>
    </xf>
    <xf numFmtId="49" fontId="14" fillId="2" borderId="6" xfId="0" applyNumberFormat="1" applyFont="1" applyFill="1" applyBorder="1" applyAlignment="1" applyProtection="1">
      <alignment horizontal="left" vertical="center" wrapText="1"/>
      <protection hidden="1"/>
    </xf>
    <xf numFmtId="49" fontId="14" fillId="2" borderId="21" xfId="0" applyNumberFormat="1" applyFont="1" applyFill="1" applyBorder="1" applyAlignment="1" applyProtection="1">
      <alignment horizontal="left" vertical="center" wrapText="1"/>
      <protection hidden="1"/>
    </xf>
    <xf numFmtId="49" fontId="1" fillId="0" borderId="0" xfId="0" applyNumberFormat="1" applyFont="1" applyAlignment="1" applyProtection="1">
      <alignment horizontal="left" vertical="center" wrapText="1"/>
      <protection hidden="1"/>
    </xf>
    <xf numFmtId="49" fontId="3" fillId="0" borderId="0" xfId="0" applyNumberFormat="1" applyFont="1" applyAlignment="1" applyProtection="1">
      <alignment horizontal="left" vertical="center" wrapText="1"/>
      <protection hidden="1"/>
    </xf>
    <xf numFmtId="0" fontId="14" fillId="0" borderId="1" xfId="0" applyFont="1" applyBorder="1" applyAlignment="1">
      <alignment horizontal="center" vertical="center"/>
    </xf>
    <xf numFmtId="49" fontId="1" fillId="0" borderId="2" xfId="0" applyNumberFormat="1" applyFont="1" applyBorder="1" applyAlignment="1" applyProtection="1">
      <alignment horizontal="center" vertical="center"/>
      <protection hidden="1"/>
    </xf>
    <xf numFmtId="0" fontId="4" fillId="0" borderId="0" xfId="0" applyFont="1" applyAlignment="1">
      <alignment horizontal="center" vertical="center" wrapText="1"/>
    </xf>
    <xf numFmtId="49" fontId="1" fillId="0" borderId="0" xfId="0" applyNumberFormat="1" applyFont="1" applyAlignment="1" applyProtection="1">
      <alignment horizontal="center" vertical="center"/>
      <protection hidden="1"/>
    </xf>
    <xf numFmtId="14" fontId="16" fillId="0" borderId="0" xfId="0" applyNumberFormat="1" applyFont="1" applyAlignment="1">
      <alignment vertical="center"/>
    </xf>
    <xf numFmtId="0" fontId="16" fillId="0" borderId="0" xfId="0" applyFont="1" applyAlignment="1">
      <alignment vertical="center"/>
    </xf>
    <xf numFmtId="49" fontId="7" fillId="0" borderId="0" xfId="0" applyNumberFormat="1" applyFont="1" applyAlignment="1" applyProtection="1">
      <alignment horizontal="center" vertical="center"/>
      <protection hidden="1"/>
    </xf>
    <xf numFmtId="0" fontId="5" fillId="0" borderId="0" xfId="0" applyFont="1" applyAlignment="1">
      <alignment horizontal="center" vertical="center" wrapText="1"/>
    </xf>
    <xf numFmtId="1" fontId="2" fillId="0" borderId="3" xfId="0" applyNumberFormat="1" applyFont="1" applyBorder="1" applyAlignment="1" applyProtection="1">
      <alignment horizontal="center" vertical="center"/>
      <protection hidden="1"/>
    </xf>
    <xf numFmtId="49" fontId="4" fillId="0" borderId="1" xfId="0" applyNumberFormat="1" applyFont="1" applyBorder="1" applyAlignment="1" applyProtection="1">
      <alignment horizontal="left" vertical="center" wrapText="1"/>
      <protection locked="0"/>
    </xf>
    <xf numFmtId="49" fontId="0" fillId="0" borderId="1" xfId="0" applyNumberFormat="1" applyBorder="1" applyAlignment="1" applyProtection="1">
      <alignment horizontal="left" vertical="center" wrapText="1"/>
      <protection locked="0"/>
    </xf>
    <xf numFmtId="0" fontId="1" fillId="0" borderId="0" xfId="0" applyFont="1" applyAlignment="1">
      <alignment horizontal="left" vertical="center"/>
    </xf>
    <xf numFmtId="49" fontId="1" fillId="0" borderId="0" xfId="0" applyNumberFormat="1" applyFont="1" applyAlignment="1" applyProtection="1">
      <alignment vertical="center"/>
      <protection hidden="1"/>
    </xf>
    <xf numFmtId="49" fontId="7" fillId="0" borderId="0" xfId="0" applyNumberFormat="1" applyFont="1" applyAlignment="1" applyProtection="1">
      <alignment vertical="center"/>
      <protection hidden="1"/>
    </xf>
    <xf numFmtId="49" fontId="1" fillId="0" borderId="0" xfId="0" applyNumberFormat="1" applyFont="1" applyAlignment="1" applyProtection="1">
      <alignment horizontal="left" vertical="center"/>
      <protection hidden="1"/>
    </xf>
    <xf numFmtId="49" fontId="1" fillId="0" borderId="17" xfId="0" applyNumberFormat="1" applyFont="1" applyBorder="1" applyAlignment="1" applyProtection="1">
      <alignment horizontal="left" vertical="center"/>
      <protection hidden="1"/>
    </xf>
    <xf numFmtId="0" fontId="4" fillId="0" borderId="5" xfId="0" applyFont="1" applyBorder="1" applyAlignment="1" applyProtection="1">
      <alignment horizontal="center" vertical="center" wrapText="1"/>
      <protection hidden="1"/>
    </xf>
    <xf numFmtId="0" fontId="4" fillId="0" borderId="15" xfId="0" applyFont="1" applyBorder="1" applyAlignment="1" applyProtection="1">
      <alignment horizontal="center" vertical="center" wrapText="1"/>
      <protection hidden="1"/>
    </xf>
    <xf numFmtId="0" fontId="4" fillId="0" borderId="5" xfId="0" applyFont="1" applyBorder="1" applyAlignment="1">
      <alignment horizontal="center" vertical="center"/>
    </xf>
    <xf numFmtId="0" fontId="4" fillId="0" borderId="15" xfId="0" applyFont="1" applyBorder="1" applyAlignment="1">
      <alignment horizontal="center" vertical="center"/>
    </xf>
    <xf numFmtId="49" fontId="4" fillId="0" borderId="1" xfId="0" applyNumberFormat="1" applyFont="1" applyBorder="1" applyAlignment="1" applyProtection="1">
      <alignment horizontal="center" vertical="center"/>
      <protection locked="0"/>
    </xf>
    <xf numFmtId="0" fontId="20" fillId="0" borderId="0" xfId="0" applyFont="1" applyAlignment="1">
      <alignment horizontal="left" vertical="top" wrapText="1"/>
    </xf>
    <xf numFmtId="0" fontId="20" fillId="0" borderId="0" xfId="0" applyFont="1" applyAlignment="1">
      <alignment horizontal="left" vertical="center" wrapText="1"/>
    </xf>
    <xf numFmtId="0" fontId="21" fillId="0" borderId="0" xfId="0" applyFont="1" applyAlignment="1">
      <alignment horizontal="center" vertical="center"/>
    </xf>
    <xf numFmtId="0" fontId="20" fillId="0" borderId="0" xfId="0" applyFont="1" applyAlignment="1">
      <alignment horizontal="center" vertical="center" wrapText="1"/>
    </xf>
  </cellXfs>
  <cellStyles count="4">
    <cellStyle name="Įprastas" xfId="0" builtinId="0"/>
    <cellStyle name="Normal 3 7" xfId="3" xr:uid="{BD883FA7-AF28-4618-8841-C15DF25AB550}"/>
    <cellStyle name="Normal_39 2sav paj iš" xfId="2" xr:uid="{00000000-0005-0000-0000-000001000000}"/>
    <cellStyle name="Normal_SAVAPYSsssss"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6"/>
  <sheetViews>
    <sheetView tabSelected="1" topLeftCell="A10" zoomScale="115" zoomScaleNormal="115" workbookViewId="0">
      <selection activeCell="L29" sqref="L29"/>
    </sheetView>
  </sheetViews>
  <sheetFormatPr defaultRowHeight="12"/>
  <cols>
    <col min="1" max="2" width="3" customWidth="1"/>
    <col min="3" max="3" width="2.33203125" customWidth="1"/>
    <col min="4" max="4" width="3" customWidth="1"/>
    <col min="5" max="5" width="2.83203125" customWidth="1"/>
    <col min="6" max="6" width="3" customWidth="1"/>
    <col min="7" max="7" width="58" customWidth="1"/>
    <col min="8" max="8" width="4" customWidth="1"/>
    <col min="9" max="9" width="12.6640625" customWidth="1"/>
    <col min="10" max="10" width="12.83203125" customWidth="1"/>
    <col min="11" max="11" width="9.33203125" customWidth="1"/>
  </cols>
  <sheetData>
    <row r="1" spans="1:11" ht="32.25" customHeight="1">
      <c r="H1" s="145" t="s">
        <v>0</v>
      </c>
      <c r="I1" s="145"/>
      <c r="J1" s="145"/>
      <c r="K1" s="1"/>
    </row>
    <row r="2" spans="1:11" ht="34.5" customHeight="1">
      <c r="H2" s="146" t="s">
        <v>269</v>
      </c>
      <c r="I2" s="146"/>
      <c r="J2" s="146"/>
      <c r="K2" s="1"/>
    </row>
    <row r="3" spans="1:11" ht="23.25" customHeight="1">
      <c r="F3" s="147" t="s">
        <v>265</v>
      </c>
      <c r="G3" s="147"/>
      <c r="H3" s="147"/>
      <c r="I3" s="147"/>
      <c r="J3" s="2"/>
      <c r="K3" s="2"/>
    </row>
    <row r="4" spans="1:11">
      <c r="F4" s="148" t="s">
        <v>1</v>
      </c>
      <c r="G4" s="148"/>
      <c r="H4" s="148"/>
      <c r="I4" s="148"/>
      <c r="J4" s="3"/>
    </row>
    <row r="5" spans="1:11" ht="7.5" customHeight="1">
      <c r="G5" s="4"/>
      <c r="H5" s="4"/>
      <c r="I5" s="4"/>
      <c r="J5" s="3"/>
    </row>
    <row r="6" spans="1:11" ht="24.75" customHeight="1">
      <c r="A6" s="149" t="s">
        <v>266</v>
      </c>
      <c r="B6" s="149"/>
      <c r="C6" s="149"/>
      <c r="D6" s="149"/>
      <c r="E6" s="149"/>
      <c r="F6" s="149"/>
      <c r="G6" s="149"/>
      <c r="H6" s="149"/>
      <c r="I6" s="149"/>
      <c r="J6" s="149"/>
      <c r="K6" s="5"/>
    </row>
    <row r="7" spans="1:11" ht="9.75" customHeight="1">
      <c r="B7" s="6"/>
      <c r="C7" s="6"/>
      <c r="D7" s="6"/>
      <c r="E7" s="6"/>
      <c r="F7" s="6"/>
      <c r="G7" s="6"/>
      <c r="H7" s="6"/>
      <c r="I7" s="6"/>
      <c r="J7" s="6"/>
      <c r="K7" s="6"/>
    </row>
    <row r="8" spans="1:11">
      <c r="G8" s="150" t="s">
        <v>267</v>
      </c>
      <c r="H8" s="150"/>
      <c r="I8" s="150"/>
    </row>
    <row r="9" spans="1:11" ht="14.25" customHeight="1">
      <c r="G9" s="151" t="s">
        <v>2</v>
      </c>
      <c r="H9" s="151"/>
      <c r="I9" s="151"/>
    </row>
    <row r="10" spans="1:11" ht="14.25" customHeight="1">
      <c r="G10" s="7"/>
      <c r="H10" s="7"/>
      <c r="I10" s="7"/>
    </row>
    <row r="11" spans="1:11">
      <c r="G11" s="152">
        <v>44942</v>
      </c>
      <c r="H11" s="153"/>
      <c r="I11" s="153"/>
      <c r="J11" s="153"/>
    </row>
    <row r="12" spans="1:11">
      <c r="G12" s="8" t="s">
        <v>3</v>
      </c>
      <c r="H12" s="3"/>
      <c r="I12" s="3"/>
      <c r="J12" s="3"/>
    </row>
    <row r="13" spans="1:11">
      <c r="G13" s="9"/>
      <c r="H13" s="9"/>
      <c r="I13" s="9"/>
      <c r="J13" s="9"/>
    </row>
    <row r="14" spans="1:11">
      <c r="G14" s="154" t="s">
        <v>268</v>
      </c>
      <c r="H14" s="150"/>
      <c r="I14" s="150"/>
    </row>
    <row r="15" spans="1:11">
      <c r="G15" s="155" t="s">
        <v>4</v>
      </c>
      <c r="H15" s="155"/>
      <c r="I15" s="155"/>
      <c r="J15" s="3"/>
      <c r="K15" s="3"/>
    </row>
    <row r="16" spans="1:11">
      <c r="G16" s="4"/>
      <c r="H16" s="10" t="s">
        <v>5</v>
      </c>
      <c r="I16" s="10"/>
      <c r="J16" s="11">
        <v>14</v>
      </c>
    </row>
    <row r="17" spans="1:11" ht="23.25" customHeight="1">
      <c r="J17" s="12" t="s">
        <v>6</v>
      </c>
      <c r="K17" s="13"/>
    </row>
    <row r="18" spans="1:11" ht="44.25" customHeight="1">
      <c r="A18" s="156" t="s">
        <v>7</v>
      </c>
      <c r="B18" s="157"/>
      <c r="C18" s="157"/>
      <c r="D18" s="157"/>
      <c r="E18" s="157"/>
      <c r="F18" s="157"/>
      <c r="G18" s="14" t="s">
        <v>8</v>
      </c>
      <c r="H18" s="15" t="s">
        <v>9</v>
      </c>
      <c r="I18" s="16" t="s">
        <v>10</v>
      </c>
      <c r="J18" s="17" t="s">
        <v>11</v>
      </c>
      <c r="K18" s="18"/>
    </row>
    <row r="19" spans="1:11" ht="9.75" customHeight="1">
      <c r="A19" s="143">
        <v>1</v>
      </c>
      <c r="B19" s="144"/>
      <c r="C19" s="144"/>
      <c r="D19" s="144"/>
      <c r="E19" s="144"/>
      <c r="F19" s="144"/>
      <c r="G19" s="19">
        <v>2</v>
      </c>
      <c r="H19" s="19">
        <v>3</v>
      </c>
      <c r="I19" s="19">
        <v>4</v>
      </c>
      <c r="J19" s="19">
        <v>5</v>
      </c>
      <c r="K19" s="20"/>
    </row>
    <row r="20" spans="1:11" ht="11.25" customHeight="1">
      <c r="A20" s="21">
        <v>1</v>
      </c>
      <c r="B20" s="21">
        <v>1</v>
      </c>
      <c r="C20" s="22"/>
      <c r="D20" s="22"/>
      <c r="E20" s="22"/>
      <c r="F20" s="22"/>
      <c r="G20" s="23" t="s">
        <v>12</v>
      </c>
      <c r="H20" s="24">
        <v>1</v>
      </c>
      <c r="I20" s="25">
        <f>I21+I23+I29</f>
        <v>19420</v>
      </c>
      <c r="J20" s="25">
        <f>J21+J23+J29</f>
        <v>22241.8</v>
      </c>
      <c r="K20" s="20"/>
    </row>
    <row r="21" spans="1:11" ht="11.25" customHeight="1">
      <c r="A21" s="26">
        <v>1</v>
      </c>
      <c r="B21" s="26">
        <v>1</v>
      </c>
      <c r="C21" s="26">
        <v>1</v>
      </c>
      <c r="D21" s="27"/>
      <c r="E21" s="27"/>
      <c r="F21" s="27"/>
      <c r="G21" s="28" t="s">
        <v>13</v>
      </c>
      <c r="H21" s="22">
        <v>2</v>
      </c>
      <c r="I21" s="29">
        <f>I22</f>
        <v>18970</v>
      </c>
      <c r="J21" s="29">
        <f>J22</f>
        <v>20893.8</v>
      </c>
      <c r="K21" s="20"/>
    </row>
    <row r="22" spans="1:11" ht="11.25" customHeight="1">
      <c r="A22" s="27">
        <v>1</v>
      </c>
      <c r="B22" s="27">
        <v>1</v>
      </c>
      <c r="C22" s="27">
        <v>1</v>
      </c>
      <c r="D22" s="27">
        <v>1</v>
      </c>
      <c r="E22" s="27"/>
      <c r="F22" s="27"/>
      <c r="G22" s="30" t="s">
        <v>14</v>
      </c>
      <c r="H22" s="22">
        <v>3</v>
      </c>
      <c r="I22" s="29">
        <v>18970</v>
      </c>
      <c r="J22" s="29">
        <v>20893.8</v>
      </c>
      <c r="K22" s="20"/>
    </row>
    <row r="23" spans="1:11" ht="11.25" customHeight="1">
      <c r="A23" s="26">
        <v>1</v>
      </c>
      <c r="B23" s="26">
        <v>1</v>
      </c>
      <c r="C23" s="26">
        <v>3</v>
      </c>
      <c r="D23" s="27"/>
      <c r="E23" s="27"/>
      <c r="F23" s="27"/>
      <c r="G23" s="28" t="s">
        <v>15</v>
      </c>
      <c r="H23" s="22">
        <v>4</v>
      </c>
      <c r="I23" s="36">
        <f>I24+I27+I28</f>
        <v>424</v>
      </c>
      <c r="J23" s="36">
        <f>J24+J27+J28</f>
        <v>1276.5999999999999</v>
      </c>
      <c r="K23" s="20"/>
    </row>
    <row r="24" spans="1:11" ht="11.25" customHeight="1">
      <c r="A24" s="27">
        <v>1</v>
      </c>
      <c r="B24" s="27">
        <v>1</v>
      </c>
      <c r="C24" s="27">
        <v>3</v>
      </c>
      <c r="D24" s="27">
        <v>1</v>
      </c>
      <c r="E24" s="27"/>
      <c r="F24" s="27"/>
      <c r="G24" s="30" t="s">
        <v>16</v>
      </c>
      <c r="H24" s="22">
        <v>5</v>
      </c>
      <c r="I24" s="29">
        <f>I25+I26</f>
        <v>310</v>
      </c>
      <c r="J24" s="29">
        <f>J25+J26</f>
        <v>781.1</v>
      </c>
      <c r="K24" s="20"/>
    </row>
    <row r="25" spans="1:11" ht="11.25" customHeight="1">
      <c r="A25" s="31">
        <v>1</v>
      </c>
      <c r="B25" s="31">
        <v>1</v>
      </c>
      <c r="C25" s="31">
        <v>3</v>
      </c>
      <c r="D25" s="31">
        <v>1</v>
      </c>
      <c r="E25" s="31">
        <v>1</v>
      </c>
      <c r="F25" s="31">
        <v>1</v>
      </c>
      <c r="G25" s="32" t="s">
        <v>17</v>
      </c>
      <c r="H25" s="33">
        <v>6</v>
      </c>
      <c r="I25" s="34">
        <v>300</v>
      </c>
      <c r="J25" s="34">
        <v>747.1</v>
      </c>
      <c r="K25" s="20"/>
    </row>
    <row r="26" spans="1:11" ht="11.25" customHeight="1">
      <c r="A26" s="31">
        <v>1</v>
      </c>
      <c r="B26" s="31">
        <v>1</v>
      </c>
      <c r="C26" s="31">
        <v>3</v>
      </c>
      <c r="D26" s="31">
        <v>1</v>
      </c>
      <c r="E26" s="31">
        <v>1</v>
      </c>
      <c r="F26" s="31">
        <v>2</v>
      </c>
      <c r="G26" s="32" t="s">
        <v>18</v>
      </c>
      <c r="H26" s="33">
        <v>7</v>
      </c>
      <c r="I26" s="34">
        <v>10</v>
      </c>
      <c r="J26" s="34">
        <v>34</v>
      </c>
      <c r="K26" s="20"/>
    </row>
    <row r="27" spans="1:11" ht="11.25" customHeight="1">
      <c r="A27" s="27">
        <v>1</v>
      </c>
      <c r="B27" s="27">
        <v>1</v>
      </c>
      <c r="C27" s="27">
        <v>3</v>
      </c>
      <c r="D27" s="27">
        <v>2</v>
      </c>
      <c r="E27" s="27"/>
      <c r="F27" s="27"/>
      <c r="G27" s="30" t="s">
        <v>19</v>
      </c>
      <c r="H27" s="22">
        <v>8</v>
      </c>
      <c r="I27" s="35">
        <v>4</v>
      </c>
      <c r="J27" s="35">
        <v>11.3</v>
      </c>
      <c r="K27" s="20"/>
    </row>
    <row r="28" spans="1:11" ht="11.25" customHeight="1">
      <c r="A28" s="27">
        <v>1</v>
      </c>
      <c r="B28" s="27">
        <v>1</v>
      </c>
      <c r="C28" s="27">
        <v>3</v>
      </c>
      <c r="D28" s="27">
        <v>3</v>
      </c>
      <c r="E28" s="27"/>
      <c r="F28" s="27"/>
      <c r="G28" s="30" t="s">
        <v>20</v>
      </c>
      <c r="H28" s="22">
        <v>9</v>
      </c>
      <c r="I28" s="29">
        <v>110</v>
      </c>
      <c r="J28" s="29">
        <v>484.2</v>
      </c>
      <c r="K28" s="20"/>
    </row>
    <row r="29" spans="1:11" ht="11.25" customHeight="1">
      <c r="A29" s="26">
        <v>1</v>
      </c>
      <c r="B29" s="26">
        <v>1</v>
      </c>
      <c r="C29" s="26">
        <v>4</v>
      </c>
      <c r="D29" s="27"/>
      <c r="E29" s="27"/>
      <c r="F29" s="27"/>
      <c r="G29" s="28" t="s">
        <v>21</v>
      </c>
      <c r="H29" s="22">
        <v>10</v>
      </c>
      <c r="I29" s="29">
        <f>I30+I30+I31</f>
        <v>26</v>
      </c>
      <c r="J29" s="29">
        <f>J30+J30+J31</f>
        <v>71.400000000000006</v>
      </c>
      <c r="K29" s="20"/>
    </row>
    <row r="30" spans="1:11" ht="11.25" customHeight="1">
      <c r="A30" s="27">
        <v>1</v>
      </c>
      <c r="B30" s="27">
        <v>1</v>
      </c>
      <c r="C30" s="27">
        <v>4</v>
      </c>
      <c r="D30" s="27">
        <v>5</v>
      </c>
      <c r="E30" s="27">
        <v>1</v>
      </c>
      <c r="F30" s="27">
        <v>1</v>
      </c>
      <c r="G30" s="30" t="s">
        <v>22</v>
      </c>
      <c r="H30" s="22">
        <v>11</v>
      </c>
      <c r="I30" s="29"/>
      <c r="J30" s="29"/>
      <c r="K30" s="20"/>
    </row>
    <row r="31" spans="1:11" ht="11.25" customHeight="1">
      <c r="A31" s="27">
        <v>1</v>
      </c>
      <c r="B31" s="27">
        <v>1</v>
      </c>
      <c r="C31" s="27">
        <v>4</v>
      </c>
      <c r="D31" s="27">
        <v>7</v>
      </c>
      <c r="E31" s="27">
        <v>1</v>
      </c>
      <c r="F31" s="27">
        <v>1</v>
      </c>
      <c r="G31" s="30" t="s">
        <v>23</v>
      </c>
      <c r="H31" s="22">
        <v>12</v>
      </c>
      <c r="I31" s="35">
        <v>26</v>
      </c>
      <c r="J31" s="35">
        <v>71.400000000000006</v>
      </c>
      <c r="K31" s="20"/>
    </row>
    <row r="32" spans="1:11" ht="11.25" customHeight="1">
      <c r="A32" s="27">
        <v>1</v>
      </c>
      <c r="B32" s="27">
        <v>1</v>
      </c>
      <c r="C32" s="27">
        <v>4</v>
      </c>
      <c r="D32" s="27">
        <v>8</v>
      </c>
      <c r="E32" s="27">
        <v>1</v>
      </c>
      <c r="F32" s="27">
        <v>1</v>
      </c>
      <c r="G32" s="30" t="s">
        <v>24</v>
      </c>
      <c r="H32" s="22">
        <v>13</v>
      </c>
      <c r="I32" s="35"/>
      <c r="J32" s="35"/>
      <c r="K32" s="20"/>
    </row>
    <row r="33" spans="1:11" ht="11.25" customHeight="1">
      <c r="A33" s="26">
        <v>1</v>
      </c>
      <c r="B33" s="26">
        <v>3</v>
      </c>
      <c r="C33" s="26"/>
      <c r="D33" s="26"/>
      <c r="E33" s="26"/>
      <c r="F33" s="26"/>
      <c r="G33" s="28" t="s">
        <v>25</v>
      </c>
      <c r="H33" s="22">
        <v>14</v>
      </c>
      <c r="I33" s="36">
        <f>I34+I37+I40+I43</f>
        <v>12142.4</v>
      </c>
      <c r="J33" s="36">
        <f>J34+J37+J40+J43</f>
        <v>12092.4</v>
      </c>
      <c r="K33" s="20"/>
    </row>
    <row r="34" spans="1:11" ht="11.25" customHeight="1">
      <c r="A34" s="26">
        <v>1</v>
      </c>
      <c r="B34" s="26">
        <v>3</v>
      </c>
      <c r="C34" s="26">
        <v>1</v>
      </c>
      <c r="D34" s="27"/>
      <c r="E34" s="27"/>
      <c r="F34" s="27"/>
      <c r="G34" s="28" t="s">
        <v>26</v>
      </c>
      <c r="H34" s="22">
        <v>15</v>
      </c>
      <c r="I34" s="29">
        <f>I35+I36</f>
        <v>0</v>
      </c>
      <c r="J34" s="29">
        <f>J35+J36</f>
        <v>0</v>
      </c>
      <c r="K34" s="20"/>
    </row>
    <row r="35" spans="1:11" ht="11.25" customHeight="1">
      <c r="A35" s="27">
        <v>1</v>
      </c>
      <c r="B35" s="27">
        <v>3</v>
      </c>
      <c r="C35" s="27">
        <v>1</v>
      </c>
      <c r="D35" s="27">
        <v>1</v>
      </c>
      <c r="E35" s="27">
        <v>1</v>
      </c>
      <c r="F35" s="27">
        <v>1</v>
      </c>
      <c r="G35" s="37" t="s">
        <v>27</v>
      </c>
      <c r="H35" s="22">
        <v>16</v>
      </c>
      <c r="I35" s="35"/>
      <c r="J35" s="35"/>
      <c r="K35" s="20"/>
    </row>
    <row r="36" spans="1:11" ht="11.25" customHeight="1">
      <c r="A36" s="27">
        <v>1</v>
      </c>
      <c r="B36" s="27">
        <v>3</v>
      </c>
      <c r="C36" s="27">
        <v>1</v>
      </c>
      <c r="D36" s="27">
        <v>2</v>
      </c>
      <c r="E36" s="27">
        <v>1</v>
      </c>
      <c r="F36" s="27">
        <v>1</v>
      </c>
      <c r="G36" s="30" t="s">
        <v>28</v>
      </c>
      <c r="H36" s="22">
        <v>17</v>
      </c>
      <c r="I36" s="35"/>
      <c r="J36" s="35"/>
      <c r="K36" s="20"/>
    </row>
    <row r="37" spans="1:11" ht="11.25" customHeight="1">
      <c r="A37" s="26">
        <v>1</v>
      </c>
      <c r="B37" s="26">
        <v>3</v>
      </c>
      <c r="C37" s="26">
        <v>2</v>
      </c>
      <c r="D37" s="27"/>
      <c r="E37" s="27"/>
      <c r="F37" s="27"/>
      <c r="G37" s="28" t="s">
        <v>29</v>
      </c>
      <c r="H37" s="22">
        <v>18</v>
      </c>
      <c r="I37" s="29">
        <f>I38+I39</f>
        <v>0</v>
      </c>
      <c r="J37" s="29">
        <f>J38+J39</f>
        <v>0</v>
      </c>
      <c r="K37" s="20"/>
    </row>
    <row r="38" spans="1:11" ht="11.25" customHeight="1">
      <c r="A38" s="27">
        <v>1</v>
      </c>
      <c r="B38" s="27">
        <v>3</v>
      </c>
      <c r="C38" s="27">
        <v>2</v>
      </c>
      <c r="D38" s="27">
        <v>1</v>
      </c>
      <c r="E38" s="27">
        <v>1</v>
      </c>
      <c r="F38" s="27">
        <v>1</v>
      </c>
      <c r="G38" s="30" t="s">
        <v>30</v>
      </c>
      <c r="H38" s="22">
        <v>19</v>
      </c>
      <c r="I38" s="35"/>
      <c r="J38" s="35"/>
      <c r="K38" s="20"/>
    </row>
    <row r="39" spans="1:11" ht="11.25" customHeight="1">
      <c r="A39" s="27">
        <v>1</v>
      </c>
      <c r="B39" s="27">
        <v>3</v>
      </c>
      <c r="C39" s="27">
        <v>2</v>
      </c>
      <c r="D39" s="27">
        <v>2</v>
      </c>
      <c r="E39" s="27">
        <v>1</v>
      </c>
      <c r="F39" s="27">
        <v>1</v>
      </c>
      <c r="G39" s="30" t="s">
        <v>31</v>
      </c>
      <c r="H39" s="22">
        <v>20</v>
      </c>
      <c r="I39" s="35"/>
      <c r="J39" s="35"/>
      <c r="K39" s="20"/>
    </row>
    <row r="40" spans="1:11" ht="11.25" customHeight="1">
      <c r="A40" s="26">
        <v>1</v>
      </c>
      <c r="B40" s="26">
        <v>3</v>
      </c>
      <c r="C40" s="26">
        <v>3</v>
      </c>
      <c r="D40" s="27"/>
      <c r="E40" s="27"/>
      <c r="F40" s="27"/>
      <c r="G40" s="28" t="s">
        <v>32</v>
      </c>
      <c r="H40" s="22">
        <v>21</v>
      </c>
      <c r="I40" s="29">
        <f>I41+I42</f>
        <v>0</v>
      </c>
      <c r="J40" s="29">
        <f>J41+J42</f>
        <v>0</v>
      </c>
      <c r="K40" s="20"/>
    </row>
    <row r="41" spans="1:11" ht="11.25" customHeight="1">
      <c r="A41" s="27">
        <v>1</v>
      </c>
      <c r="B41" s="27">
        <v>3</v>
      </c>
      <c r="C41" s="27">
        <v>3</v>
      </c>
      <c r="D41" s="27">
        <v>1</v>
      </c>
      <c r="E41" s="27">
        <v>1</v>
      </c>
      <c r="F41" s="27">
        <v>1</v>
      </c>
      <c r="G41" s="30" t="s">
        <v>33</v>
      </c>
      <c r="H41" s="22">
        <v>22</v>
      </c>
      <c r="I41" s="35"/>
      <c r="J41" s="35"/>
      <c r="K41" s="20"/>
    </row>
    <row r="42" spans="1:11" ht="11.25" customHeight="1">
      <c r="A42" s="27">
        <v>1</v>
      </c>
      <c r="B42" s="27">
        <v>3</v>
      </c>
      <c r="C42" s="27">
        <v>3</v>
      </c>
      <c r="D42" s="27">
        <v>2</v>
      </c>
      <c r="E42" s="27">
        <v>1</v>
      </c>
      <c r="F42" s="27">
        <v>1</v>
      </c>
      <c r="G42" s="30" t="s">
        <v>34</v>
      </c>
      <c r="H42" s="22">
        <v>23</v>
      </c>
      <c r="I42" s="35"/>
      <c r="J42" s="35"/>
      <c r="K42" s="20"/>
    </row>
    <row r="43" spans="1:11" ht="11.25" customHeight="1">
      <c r="A43" s="26">
        <v>1</v>
      </c>
      <c r="B43" s="26">
        <v>3</v>
      </c>
      <c r="C43" s="26">
        <v>4</v>
      </c>
      <c r="D43" s="27"/>
      <c r="E43" s="27"/>
      <c r="F43" s="27"/>
      <c r="G43" s="28" t="s">
        <v>35</v>
      </c>
      <c r="H43" s="22">
        <v>24</v>
      </c>
      <c r="I43" s="36">
        <f>I44+I51</f>
        <v>12142.4</v>
      </c>
      <c r="J43" s="36">
        <f>J44+J51</f>
        <v>12092.4</v>
      </c>
      <c r="K43" s="20"/>
    </row>
    <row r="44" spans="1:11" ht="28.5" customHeight="1">
      <c r="A44" s="26">
        <v>1</v>
      </c>
      <c r="B44" s="26">
        <v>3</v>
      </c>
      <c r="C44" s="26">
        <v>4</v>
      </c>
      <c r="D44" s="26">
        <v>1</v>
      </c>
      <c r="E44" s="26"/>
      <c r="F44" s="26"/>
      <c r="G44" s="28" t="s">
        <v>36</v>
      </c>
      <c r="H44" s="21">
        <v>25</v>
      </c>
      <c r="I44" s="36">
        <f>I45+I49+I50</f>
        <v>10083.4</v>
      </c>
      <c r="J44" s="36">
        <f>J45+J49+J50</f>
        <v>9941.4</v>
      </c>
      <c r="K44" s="20"/>
    </row>
    <row r="45" spans="1:11" ht="24" customHeight="1">
      <c r="A45" s="27">
        <v>1</v>
      </c>
      <c r="B45" s="27">
        <v>3</v>
      </c>
      <c r="C45" s="27">
        <v>4</v>
      </c>
      <c r="D45" s="27">
        <v>1</v>
      </c>
      <c r="E45" s="27">
        <v>1</v>
      </c>
      <c r="F45" s="27">
        <v>1</v>
      </c>
      <c r="G45" s="30" t="s">
        <v>37</v>
      </c>
      <c r="H45" s="22">
        <v>26</v>
      </c>
      <c r="I45" s="29">
        <f>I46+I47+I48</f>
        <v>8747.9</v>
      </c>
      <c r="J45" s="29">
        <f>J46+J47+J48</f>
        <v>8614.4</v>
      </c>
      <c r="K45" s="20"/>
    </row>
    <row r="46" spans="1:11" ht="11.25" customHeight="1">
      <c r="A46" s="27"/>
      <c r="B46" s="27"/>
      <c r="C46" s="27"/>
      <c r="D46" s="27"/>
      <c r="E46" s="27"/>
      <c r="F46" s="27"/>
      <c r="G46" s="38" t="s">
        <v>38</v>
      </c>
      <c r="H46" s="22">
        <v>27</v>
      </c>
      <c r="I46" s="35">
        <v>3498</v>
      </c>
      <c r="J46" s="35">
        <v>3364.5</v>
      </c>
      <c r="K46" s="20"/>
    </row>
    <row r="47" spans="1:11" ht="11.25" customHeight="1">
      <c r="A47" s="27"/>
      <c r="B47" s="27"/>
      <c r="C47" s="27"/>
      <c r="D47" s="27"/>
      <c r="E47" s="27"/>
      <c r="F47" s="27"/>
      <c r="G47" s="38" t="s">
        <v>39</v>
      </c>
      <c r="H47" s="22">
        <v>28</v>
      </c>
      <c r="I47" s="35">
        <v>4963.3</v>
      </c>
      <c r="J47" s="35">
        <v>4963.3</v>
      </c>
      <c r="K47" s="20"/>
    </row>
    <row r="48" spans="1:11" ht="11.25" customHeight="1">
      <c r="A48" s="27"/>
      <c r="B48" s="27"/>
      <c r="C48" s="27"/>
      <c r="D48" s="27"/>
      <c r="E48" s="27"/>
      <c r="F48" s="27"/>
      <c r="G48" s="38" t="s">
        <v>40</v>
      </c>
      <c r="H48" s="22">
        <v>29</v>
      </c>
      <c r="I48" s="35">
        <v>286.60000000000002</v>
      </c>
      <c r="J48" s="35">
        <v>286.60000000000002</v>
      </c>
      <c r="K48" s="20"/>
    </row>
    <row r="49" spans="1:11" ht="22.5" customHeight="1">
      <c r="A49" s="27">
        <v>1</v>
      </c>
      <c r="B49" s="27">
        <v>3</v>
      </c>
      <c r="C49" s="27">
        <v>4</v>
      </c>
      <c r="D49" s="27">
        <v>1</v>
      </c>
      <c r="E49" s="27">
        <v>1</v>
      </c>
      <c r="F49" s="27">
        <v>4</v>
      </c>
      <c r="G49" s="37" t="s">
        <v>41</v>
      </c>
      <c r="H49" s="22">
        <v>30</v>
      </c>
      <c r="I49" s="35">
        <v>161</v>
      </c>
      <c r="J49" s="35">
        <v>194.4</v>
      </c>
      <c r="K49" s="20"/>
    </row>
    <row r="50" spans="1:11" ht="12" customHeight="1">
      <c r="A50" s="27">
        <v>1</v>
      </c>
      <c r="B50" s="27">
        <v>3</v>
      </c>
      <c r="C50" s="27">
        <v>4</v>
      </c>
      <c r="D50" s="27">
        <v>1</v>
      </c>
      <c r="E50" s="27">
        <v>1</v>
      </c>
      <c r="F50" s="27">
        <v>5</v>
      </c>
      <c r="G50" s="30" t="s">
        <v>42</v>
      </c>
      <c r="H50" s="22">
        <v>31</v>
      </c>
      <c r="I50" s="35">
        <v>1174.5</v>
      </c>
      <c r="J50" s="35">
        <v>1132.5999999999999</v>
      </c>
      <c r="K50" s="20"/>
    </row>
    <row r="51" spans="1:11" ht="18.75" customHeight="1">
      <c r="A51" s="26">
        <v>1</v>
      </c>
      <c r="B51" s="26">
        <v>3</v>
      </c>
      <c r="C51" s="26">
        <v>4</v>
      </c>
      <c r="D51" s="26">
        <v>2</v>
      </c>
      <c r="E51" s="27"/>
      <c r="F51" s="27"/>
      <c r="G51" s="28" t="s">
        <v>43</v>
      </c>
      <c r="H51" s="22">
        <v>32</v>
      </c>
      <c r="I51" s="36">
        <f>I52+I57+I58</f>
        <v>2059</v>
      </c>
      <c r="J51" s="36">
        <f>J52+J57+J58</f>
        <v>2151</v>
      </c>
      <c r="K51" s="20"/>
    </row>
    <row r="52" spans="1:11" ht="24.75" customHeight="1">
      <c r="A52" s="27">
        <v>1</v>
      </c>
      <c r="B52" s="27">
        <v>3</v>
      </c>
      <c r="C52" s="27">
        <v>4</v>
      </c>
      <c r="D52" s="27">
        <v>2</v>
      </c>
      <c r="E52" s="27">
        <v>1</v>
      </c>
      <c r="F52" s="27">
        <v>1</v>
      </c>
      <c r="G52" s="30" t="s">
        <v>44</v>
      </c>
      <c r="H52" s="22">
        <v>33</v>
      </c>
      <c r="I52" s="29">
        <f>I53+I54+I55+I56</f>
        <v>1798.8</v>
      </c>
      <c r="J52" s="29">
        <f>J53+J54+J55+J56</f>
        <v>1798.1</v>
      </c>
      <c r="K52" s="20"/>
    </row>
    <row r="53" spans="1:11" ht="11.25" customHeight="1">
      <c r="A53" s="27"/>
      <c r="B53" s="27"/>
      <c r="C53" s="27"/>
      <c r="D53" s="27"/>
      <c r="E53" s="27"/>
      <c r="F53" s="27"/>
      <c r="G53" s="38" t="s">
        <v>38</v>
      </c>
      <c r="H53" s="22">
        <v>34</v>
      </c>
      <c r="I53" s="35"/>
      <c r="J53" s="35"/>
      <c r="K53" s="20"/>
    </row>
    <row r="54" spans="1:11" ht="11.25" customHeight="1">
      <c r="A54" s="27"/>
      <c r="B54" s="27"/>
      <c r="C54" s="27"/>
      <c r="D54" s="27"/>
      <c r="E54" s="27"/>
      <c r="F54" s="27"/>
      <c r="G54" s="38" t="s">
        <v>45</v>
      </c>
      <c r="H54" s="22">
        <v>35</v>
      </c>
      <c r="I54" s="35"/>
      <c r="J54" s="35"/>
      <c r="K54" s="20"/>
    </row>
    <row r="55" spans="1:11" ht="11.25" customHeight="1">
      <c r="A55" s="27"/>
      <c r="B55" s="27"/>
      <c r="C55" s="27"/>
      <c r="D55" s="27"/>
      <c r="E55" s="27"/>
      <c r="F55" s="27"/>
      <c r="G55" s="38" t="s">
        <v>46</v>
      </c>
      <c r="H55" s="22">
        <v>36</v>
      </c>
      <c r="I55" s="35"/>
      <c r="J55" s="35"/>
      <c r="K55" s="20"/>
    </row>
    <row r="56" spans="1:11" ht="11.25" customHeight="1">
      <c r="A56" s="26"/>
      <c r="B56" s="26"/>
      <c r="C56" s="27"/>
      <c r="D56" s="27"/>
      <c r="E56" s="27"/>
      <c r="F56" s="27"/>
      <c r="G56" s="38" t="s">
        <v>40</v>
      </c>
      <c r="H56" s="22">
        <v>37</v>
      </c>
      <c r="I56" s="35">
        <v>1798.8</v>
      </c>
      <c r="J56" s="35">
        <v>1798.1</v>
      </c>
      <c r="K56" s="20"/>
    </row>
    <row r="57" spans="1:11" ht="23.25" customHeight="1">
      <c r="A57" s="27">
        <v>1</v>
      </c>
      <c r="B57" s="27">
        <v>3</v>
      </c>
      <c r="C57" s="27">
        <v>4</v>
      </c>
      <c r="D57" s="27">
        <v>2</v>
      </c>
      <c r="E57" s="27">
        <v>1</v>
      </c>
      <c r="F57" s="27">
        <v>4</v>
      </c>
      <c r="G57" s="30" t="s">
        <v>47</v>
      </c>
      <c r="H57" s="22">
        <v>38</v>
      </c>
      <c r="I57" s="35">
        <v>173.6</v>
      </c>
      <c r="J57" s="35">
        <v>270</v>
      </c>
      <c r="K57" s="20"/>
    </row>
    <row r="58" spans="1:11" ht="12.75" customHeight="1">
      <c r="A58" s="27">
        <v>1</v>
      </c>
      <c r="B58" s="27">
        <v>3</v>
      </c>
      <c r="C58" s="27">
        <v>4</v>
      </c>
      <c r="D58" s="27">
        <v>2</v>
      </c>
      <c r="E58" s="27">
        <v>1</v>
      </c>
      <c r="F58" s="27">
        <v>5</v>
      </c>
      <c r="G58" s="30" t="s">
        <v>48</v>
      </c>
      <c r="H58" s="22">
        <v>39</v>
      </c>
      <c r="I58" s="35">
        <v>86.6</v>
      </c>
      <c r="J58" s="35">
        <v>82.9</v>
      </c>
      <c r="K58" s="20"/>
    </row>
    <row r="59" spans="1:11" ht="11.25" customHeight="1">
      <c r="A59" s="26">
        <v>1</v>
      </c>
      <c r="B59" s="26">
        <v>4</v>
      </c>
      <c r="C59" s="26"/>
      <c r="D59" s="26"/>
      <c r="E59" s="26"/>
      <c r="F59" s="26"/>
      <c r="G59" s="28" t="s">
        <v>49</v>
      </c>
      <c r="H59" s="22">
        <v>40</v>
      </c>
      <c r="I59" s="36">
        <f>I60+I72+I80+I81</f>
        <v>1700.1</v>
      </c>
      <c r="J59" s="36">
        <f>J60+J72+J80+J81</f>
        <v>1825.2</v>
      </c>
      <c r="K59" s="20"/>
    </row>
    <row r="60" spans="1:11" ht="11.25" customHeight="1">
      <c r="A60" s="26">
        <v>1</v>
      </c>
      <c r="B60" s="26">
        <v>4</v>
      </c>
      <c r="C60" s="26">
        <v>1</v>
      </c>
      <c r="D60" s="27"/>
      <c r="E60" s="27"/>
      <c r="F60" s="27"/>
      <c r="G60" s="28" t="s">
        <v>50</v>
      </c>
      <c r="H60" s="22">
        <v>41</v>
      </c>
      <c r="I60" s="36">
        <f>I61+I65+I66+I67+I71</f>
        <v>86</v>
      </c>
      <c r="J60" s="36">
        <f>J61+J65+J66+J67+J71</f>
        <v>151.4</v>
      </c>
      <c r="K60" s="20"/>
    </row>
    <row r="61" spans="1:11" ht="11.25" customHeight="1">
      <c r="A61" s="26">
        <v>1</v>
      </c>
      <c r="B61" s="26">
        <v>4</v>
      </c>
      <c r="C61" s="26">
        <v>1</v>
      </c>
      <c r="D61" s="26">
        <v>1</v>
      </c>
      <c r="E61" s="27"/>
      <c r="F61" s="27"/>
      <c r="G61" s="28" t="s">
        <v>51</v>
      </c>
      <c r="H61" s="22">
        <v>42</v>
      </c>
      <c r="I61" s="36">
        <f>I62+I63+I64</f>
        <v>1</v>
      </c>
      <c r="J61" s="36">
        <f>J62+J63+J64</f>
        <v>2.8</v>
      </c>
      <c r="K61" s="20"/>
    </row>
    <row r="62" spans="1:11" ht="11.25" customHeight="1">
      <c r="A62" s="27">
        <v>1</v>
      </c>
      <c r="B62" s="27">
        <v>4</v>
      </c>
      <c r="C62" s="27">
        <v>1</v>
      </c>
      <c r="D62" s="27">
        <v>1</v>
      </c>
      <c r="E62" s="27">
        <v>1</v>
      </c>
      <c r="F62" s="27"/>
      <c r="G62" s="30" t="s">
        <v>52</v>
      </c>
      <c r="H62" s="22">
        <v>43</v>
      </c>
      <c r="I62" s="35">
        <v>1</v>
      </c>
      <c r="J62" s="35">
        <v>2.1</v>
      </c>
      <c r="K62" s="20"/>
    </row>
    <row r="63" spans="1:11" ht="11.25" customHeight="1">
      <c r="A63" s="27">
        <v>1</v>
      </c>
      <c r="B63" s="27">
        <v>4</v>
      </c>
      <c r="C63" s="27">
        <v>1</v>
      </c>
      <c r="D63" s="27">
        <v>1</v>
      </c>
      <c r="E63" s="27">
        <v>2</v>
      </c>
      <c r="F63" s="27"/>
      <c r="G63" s="37" t="s">
        <v>53</v>
      </c>
      <c r="H63" s="22">
        <v>44</v>
      </c>
      <c r="I63" s="35"/>
      <c r="J63" s="35">
        <v>0.7</v>
      </c>
      <c r="K63" s="20"/>
    </row>
    <row r="64" spans="1:11" ht="11.25" customHeight="1">
      <c r="A64" s="27">
        <v>1</v>
      </c>
      <c r="B64" s="27">
        <v>4</v>
      </c>
      <c r="C64" s="27">
        <v>1</v>
      </c>
      <c r="D64" s="27">
        <v>1</v>
      </c>
      <c r="E64" s="27">
        <v>3</v>
      </c>
      <c r="F64" s="27"/>
      <c r="G64" s="30" t="s">
        <v>54</v>
      </c>
      <c r="H64" s="22">
        <v>45</v>
      </c>
      <c r="I64" s="35"/>
      <c r="J64" s="35"/>
      <c r="K64" s="20"/>
    </row>
    <row r="65" spans="1:11" ht="11.25" customHeight="1">
      <c r="A65" s="26">
        <v>1</v>
      </c>
      <c r="B65" s="26">
        <v>4</v>
      </c>
      <c r="C65" s="26">
        <v>1</v>
      </c>
      <c r="D65" s="26">
        <v>2</v>
      </c>
      <c r="E65" s="27"/>
      <c r="F65" s="27"/>
      <c r="G65" s="28" t="s">
        <v>55</v>
      </c>
      <c r="H65" s="22">
        <v>46</v>
      </c>
      <c r="I65" s="35"/>
      <c r="J65" s="35">
        <v>0.4</v>
      </c>
      <c r="K65" s="20"/>
    </row>
    <row r="66" spans="1:11" ht="11.25" customHeight="1">
      <c r="A66" s="26">
        <v>1</v>
      </c>
      <c r="B66" s="26">
        <v>4</v>
      </c>
      <c r="C66" s="26">
        <v>1</v>
      </c>
      <c r="D66" s="26">
        <v>4</v>
      </c>
      <c r="E66" s="27"/>
      <c r="F66" s="27"/>
      <c r="G66" s="28" t="s">
        <v>56</v>
      </c>
      <c r="H66" s="22">
        <v>47</v>
      </c>
      <c r="I66" s="29">
        <v>45</v>
      </c>
      <c r="J66" s="29">
        <v>72.8</v>
      </c>
      <c r="K66" s="20"/>
    </row>
    <row r="67" spans="1:11" ht="11.25" customHeight="1">
      <c r="A67" s="26">
        <v>1</v>
      </c>
      <c r="B67" s="26">
        <v>4</v>
      </c>
      <c r="C67" s="26">
        <v>1</v>
      </c>
      <c r="D67" s="26">
        <v>5</v>
      </c>
      <c r="E67" s="27"/>
      <c r="F67" s="27"/>
      <c r="G67" s="28" t="s">
        <v>57</v>
      </c>
      <c r="H67" s="22">
        <v>48</v>
      </c>
      <c r="I67" s="36">
        <f>I68+I69+I70</f>
        <v>40</v>
      </c>
      <c r="J67" s="36">
        <f>J68+J69+J70</f>
        <v>75.400000000000006</v>
      </c>
      <c r="K67" s="20"/>
    </row>
    <row r="68" spans="1:11" ht="11.25" customHeight="1">
      <c r="A68" s="27">
        <v>1</v>
      </c>
      <c r="B68" s="27">
        <v>4</v>
      </c>
      <c r="C68" s="27">
        <v>1</v>
      </c>
      <c r="D68" s="27">
        <v>5</v>
      </c>
      <c r="E68" s="27">
        <v>1</v>
      </c>
      <c r="F68" s="27">
        <v>1</v>
      </c>
      <c r="G68" s="30" t="s">
        <v>58</v>
      </c>
      <c r="H68" s="22">
        <v>49</v>
      </c>
      <c r="I68" s="29">
        <v>20</v>
      </c>
      <c r="J68" s="29">
        <v>38.200000000000003</v>
      </c>
      <c r="K68" s="20"/>
    </row>
    <row r="69" spans="1:11" ht="11.25" customHeight="1">
      <c r="A69" s="27">
        <v>1</v>
      </c>
      <c r="B69" s="27">
        <v>4</v>
      </c>
      <c r="C69" s="27">
        <v>1</v>
      </c>
      <c r="D69" s="27">
        <v>5</v>
      </c>
      <c r="E69" s="27">
        <v>1</v>
      </c>
      <c r="F69" s="27">
        <v>2</v>
      </c>
      <c r="G69" s="30" t="s">
        <v>59</v>
      </c>
      <c r="H69" s="22">
        <v>50</v>
      </c>
      <c r="I69" s="35">
        <v>20</v>
      </c>
      <c r="J69" s="35">
        <v>37.200000000000003</v>
      </c>
      <c r="K69" s="20"/>
    </row>
    <row r="70" spans="1:11" ht="11.25" customHeight="1">
      <c r="A70" s="27">
        <v>1</v>
      </c>
      <c r="B70" s="27">
        <v>4</v>
      </c>
      <c r="C70" s="27">
        <v>1</v>
      </c>
      <c r="D70" s="27">
        <v>5</v>
      </c>
      <c r="E70" s="27">
        <v>1</v>
      </c>
      <c r="F70" s="27">
        <v>3</v>
      </c>
      <c r="G70" s="30" t="s">
        <v>60</v>
      </c>
      <c r="H70" s="22">
        <v>51</v>
      </c>
      <c r="I70" s="35"/>
      <c r="J70" s="35"/>
      <c r="K70" s="20"/>
    </row>
    <row r="71" spans="1:11" ht="11.25" customHeight="1">
      <c r="A71" s="26">
        <v>1</v>
      </c>
      <c r="B71" s="26">
        <v>4</v>
      </c>
      <c r="C71" s="26">
        <v>1</v>
      </c>
      <c r="D71" s="26">
        <v>6</v>
      </c>
      <c r="E71" s="27"/>
      <c r="F71" s="27"/>
      <c r="G71" s="28" t="s">
        <v>61</v>
      </c>
      <c r="H71" s="22">
        <v>52</v>
      </c>
      <c r="I71" s="35"/>
      <c r="J71" s="35"/>
      <c r="K71" s="20"/>
    </row>
    <row r="72" spans="1:11" ht="11.25" customHeight="1">
      <c r="A72" s="26">
        <v>1</v>
      </c>
      <c r="B72" s="26">
        <v>4</v>
      </c>
      <c r="C72" s="26">
        <v>2</v>
      </c>
      <c r="D72" s="27"/>
      <c r="E72" s="27"/>
      <c r="F72" s="27"/>
      <c r="G72" s="28" t="s">
        <v>62</v>
      </c>
      <c r="H72" s="22">
        <v>53</v>
      </c>
      <c r="I72" s="36">
        <f>I73+I74+I75+I76+I79</f>
        <v>1597.1</v>
      </c>
      <c r="J72" s="36">
        <f>J73+J74+J75+J76+J79</f>
        <v>1643.8</v>
      </c>
      <c r="K72" s="20"/>
    </row>
    <row r="73" spans="1:11" ht="11.25" customHeight="1">
      <c r="A73" s="27">
        <v>1</v>
      </c>
      <c r="B73" s="27">
        <v>4</v>
      </c>
      <c r="C73" s="27">
        <v>2</v>
      </c>
      <c r="D73" s="27">
        <v>1</v>
      </c>
      <c r="E73" s="27">
        <v>1</v>
      </c>
      <c r="F73" s="27">
        <v>1</v>
      </c>
      <c r="G73" s="30" t="s">
        <v>63</v>
      </c>
      <c r="H73" s="22">
        <v>54</v>
      </c>
      <c r="I73" s="35">
        <v>27</v>
      </c>
      <c r="J73" s="35">
        <v>24.6</v>
      </c>
      <c r="K73" s="20"/>
    </row>
    <row r="74" spans="1:11" ht="11.25" customHeight="1">
      <c r="A74" s="27">
        <v>1</v>
      </c>
      <c r="B74" s="27">
        <v>4</v>
      </c>
      <c r="C74" s="27">
        <v>2</v>
      </c>
      <c r="D74" s="27">
        <v>1</v>
      </c>
      <c r="E74" s="27">
        <v>2</v>
      </c>
      <c r="F74" s="27">
        <v>1</v>
      </c>
      <c r="G74" s="30" t="s">
        <v>64</v>
      </c>
      <c r="H74" s="22">
        <v>55</v>
      </c>
      <c r="I74" s="35">
        <v>154</v>
      </c>
      <c r="J74" s="35">
        <v>184.3</v>
      </c>
      <c r="K74" s="20"/>
    </row>
    <row r="75" spans="1:11" ht="21.75" customHeight="1">
      <c r="A75" s="27">
        <v>1</v>
      </c>
      <c r="B75" s="27">
        <v>4</v>
      </c>
      <c r="C75" s="27">
        <v>2</v>
      </c>
      <c r="D75" s="27">
        <v>1</v>
      </c>
      <c r="E75" s="27">
        <v>4</v>
      </c>
      <c r="F75" s="27">
        <v>1</v>
      </c>
      <c r="G75" s="30" t="s">
        <v>65</v>
      </c>
      <c r="H75" s="22">
        <v>56</v>
      </c>
      <c r="I75" s="35">
        <v>476.1</v>
      </c>
      <c r="J75" s="35">
        <v>476.1</v>
      </c>
      <c r="K75" s="20"/>
    </row>
    <row r="76" spans="1:11" ht="11.25" customHeight="1">
      <c r="A76" s="26">
        <v>1</v>
      </c>
      <c r="B76" s="26">
        <v>4</v>
      </c>
      <c r="C76" s="26">
        <v>2</v>
      </c>
      <c r="D76" s="26">
        <v>1</v>
      </c>
      <c r="E76" s="26">
        <v>6</v>
      </c>
      <c r="F76" s="27"/>
      <c r="G76" s="28" t="s">
        <v>66</v>
      </c>
      <c r="H76" s="22">
        <v>57</v>
      </c>
      <c r="I76" s="35">
        <f>I77+I78</f>
        <v>940</v>
      </c>
      <c r="J76" s="35">
        <f>J77+J78</f>
        <v>958.8</v>
      </c>
      <c r="K76" s="20"/>
    </row>
    <row r="77" spans="1:11" ht="11.25" customHeight="1">
      <c r="A77" s="27">
        <v>1</v>
      </c>
      <c r="B77" s="27">
        <v>4</v>
      </c>
      <c r="C77" s="27">
        <v>2</v>
      </c>
      <c r="D77" s="27">
        <v>1</v>
      </c>
      <c r="E77" s="27">
        <v>6</v>
      </c>
      <c r="F77" s="27">
        <v>1</v>
      </c>
      <c r="G77" s="30" t="s">
        <v>67</v>
      </c>
      <c r="H77" s="22">
        <v>58</v>
      </c>
      <c r="I77" s="35">
        <v>40</v>
      </c>
      <c r="J77" s="35">
        <v>50.9</v>
      </c>
      <c r="K77" s="20"/>
    </row>
    <row r="78" spans="1:11" ht="11.25" customHeight="1">
      <c r="A78" s="27">
        <v>1</v>
      </c>
      <c r="B78" s="27">
        <v>4</v>
      </c>
      <c r="C78" s="27">
        <v>2</v>
      </c>
      <c r="D78" s="27">
        <v>1</v>
      </c>
      <c r="E78" s="27">
        <v>6</v>
      </c>
      <c r="F78" s="27">
        <v>2</v>
      </c>
      <c r="G78" s="30" t="s">
        <v>68</v>
      </c>
      <c r="H78" s="22">
        <v>59</v>
      </c>
      <c r="I78" s="35">
        <v>900</v>
      </c>
      <c r="J78" s="35">
        <v>907.9</v>
      </c>
      <c r="K78" s="20"/>
    </row>
    <row r="79" spans="1:11" ht="11.25" customHeight="1">
      <c r="A79" s="26">
        <v>1</v>
      </c>
      <c r="B79" s="26">
        <v>4</v>
      </c>
      <c r="C79" s="26">
        <v>2</v>
      </c>
      <c r="D79" s="26">
        <v>1</v>
      </c>
      <c r="E79" s="26">
        <v>7</v>
      </c>
      <c r="F79" s="27"/>
      <c r="G79" s="28" t="s">
        <v>69</v>
      </c>
      <c r="H79" s="22">
        <v>60</v>
      </c>
      <c r="I79" s="35"/>
      <c r="J79" s="35"/>
      <c r="K79" s="20"/>
    </row>
    <row r="80" spans="1:11" ht="11.25" customHeight="1">
      <c r="A80" s="26">
        <v>1</v>
      </c>
      <c r="B80" s="26">
        <v>4</v>
      </c>
      <c r="C80" s="26">
        <v>3</v>
      </c>
      <c r="D80" s="27"/>
      <c r="E80" s="27"/>
      <c r="F80" s="27"/>
      <c r="G80" s="28" t="s">
        <v>70</v>
      </c>
      <c r="H80" s="22">
        <v>61</v>
      </c>
      <c r="I80" s="29">
        <v>16</v>
      </c>
      <c r="J80" s="29">
        <v>27.6</v>
      </c>
      <c r="K80" s="20"/>
    </row>
    <row r="81" spans="1:11" ht="11.25" customHeight="1">
      <c r="A81" s="26">
        <v>1</v>
      </c>
      <c r="B81" s="26">
        <v>4</v>
      </c>
      <c r="C81" s="26">
        <v>4</v>
      </c>
      <c r="D81" s="27"/>
      <c r="E81" s="27"/>
      <c r="F81" s="27"/>
      <c r="G81" s="28" t="s">
        <v>71</v>
      </c>
      <c r="H81" s="22">
        <v>62</v>
      </c>
      <c r="I81" s="29">
        <v>1</v>
      </c>
      <c r="J81" s="29">
        <v>2.4</v>
      </c>
      <c r="K81" s="20"/>
    </row>
    <row r="82" spans="1:11" ht="23.25" customHeight="1">
      <c r="A82" s="26">
        <v>4</v>
      </c>
      <c r="B82" s="26">
        <v>1</v>
      </c>
      <c r="C82" s="27"/>
      <c r="D82" s="27"/>
      <c r="E82" s="27"/>
      <c r="F82" s="27"/>
      <c r="G82" s="28" t="s">
        <v>72</v>
      </c>
      <c r="H82" s="22">
        <v>63</v>
      </c>
      <c r="I82" s="36">
        <f>I83+I98+I103+I106</f>
        <v>10</v>
      </c>
      <c r="J82" s="36">
        <f>J83+J98+J103+J106</f>
        <v>85.4</v>
      </c>
      <c r="K82" s="20"/>
    </row>
    <row r="83" spans="1:11" ht="11.25" customHeight="1">
      <c r="A83" s="26">
        <v>4</v>
      </c>
      <c r="B83" s="26">
        <v>1</v>
      </c>
      <c r="C83" s="26">
        <v>1</v>
      </c>
      <c r="D83" s="27"/>
      <c r="E83" s="27"/>
      <c r="F83" s="27"/>
      <c r="G83" s="28" t="s">
        <v>73</v>
      </c>
      <c r="H83" s="22">
        <v>64</v>
      </c>
      <c r="I83" s="36">
        <f>I84+I85+I89+I93+I97</f>
        <v>3</v>
      </c>
      <c r="J83" s="36">
        <f>J84+J85+J89+J93+J97</f>
        <v>85.4</v>
      </c>
      <c r="K83" s="20"/>
    </row>
    <row r="84" spans="1:11" ht="11.25" customHeight="1">
      <c r="A84" s="27">
        <v>4</v>
      </c>
      <c r="B84" s="27">
        <v>1</v>
      </c>
      <c r="C84" s="27">
        <v>1</v>
      </c>
      <c r="D84" s="27">
        <v>1</v>
      </c>
      <c r="E84" s="27"/>
      <c r="F84" s="27"/>
      <c r="G84" s="39" t="s">
        <v>74</v>
      </c>
      <c r="H84" s="22">
        <v>65</v>
      </c>
      <c r="I84" s="35">
        <v>3</v>
      </c>
      <c r="J84" s="35">
        <v>10.4</v>
      </c>
      <c r="K84" s="20"/>
    </row>
    <row r="85" spans="1:11" ht="11.25" customHeight="1">
      <c r="A85" s="27">
        <v>4</v>
      </c>
      <c r="B85" s="27">
        <v>1</v>
      </c>
      <c r="C85" s="27">
        <v>1</v>
      </c>
      <c r="D85" s="27">
        <v>2</v>
      </c>
      <c r="E85" s="27"/>
      <c r="F85" s="27"/>
      <c r="G85" s="40" t="s">
        <v>75</v>
      </c>
      <c r="H85" s="22">
        <v>66</v>
      </c>
      <c r="I85" s="35">
        <f>I86+I87+I88</f>
        <v>0</v>
      </c>
      <c r="J85" s="35">
        <f>J86+J87+J88</f>
        <v>75</v>
      </c>
      <c r="K85" s="20"/>
    </row>
    <row r="86" spans="1:11" ht="11.25" customHeight="1">
      <c r="A86" s="31">
        <v>4</v>
      </c>
      <c r="B86" s="31">
        <v>1</v>
      </c>
      <c r="C86" s="31">
        <v>1</v>
      </c>
      <c r="D86" s="31">
        <v>2</v>
      </c>
      <c r="E86" s="31">
        <v>1</v>
      </c>
      <c r="F86" s="31">
        <v>1</v>
      </c>
      <c r="G86" s="41" t="s">
        <v>76</v>
      </c>
      <c r="H86" s="22">
        <v>67</v>
      </c>
      <c r="I86" s="35"/>
      <c r="J86" s="35"/>
      <c r="K86" s="20"/>
    </row>
    <row r="87" spans="1:11" ht="11.25" customHeight="1">
      <c r="A87" s="31">
        <v>4</v>
      </c>
      <c r="B87" s="31">
        <v>1</v>
      </c>
      <c r="C87" s="31">
        <v>1</v>
      </c>
      <c r="D87" s="31">
        <v>2</v>
      </c>
      <c r="E87" s="31">
        <v>1</v>
      </c>
      <c r="F87" s="31">
        <v>2</v>
      </c>
      <c r="G87" s="41" t="s">
        <v>77</v>
      </c>
      <c r="H87" s="22">
        <v>68</v>
      </c>
      <c r="I87" s="35"/>
      <c r="J87" s="35"/>
      <c r="K87" s="20"/>
    </row>
    <row r="88" spans="1:11" ht="11.25" customHeight="1">
      <c r="A88" s="31">
        <v>4</v>
      </c>
      <c r="B88" s="31">
        <v>1</v>
      </c>
      <c r="C88" s="31">
        <v>1</v>
      </c>
      <c r="D88" s="31">
        <v>2</v>
      </c>
      <c r="E88" s="31">
        <v>1</v>
      </c>
      <c r="F88" s="31">
        <v>3</v>
      </c>
      <c r="G88" s="41" t="s">
        <v>78</v>
      </c>
      <c r="H88" s="22">
        <v>69</v>
      </c>
      <c r="I88" s="35"/>
      <c r="J88" s="35">
        <v>75</v>
      </c>
      <c r="K88" s="20"/>
    </row>
    <row r="89" spans="1:11" ht="11.25" customHeight="1">
      <c r="A89" s="31">
        <v>4</v>
      </c>
      <c r="B89" s="31">
        <v>1</v>
      </c>
      <c r="C89" s="31">
        <v>1</v>
      </c>
      <c r="D89" s="31">
        <v>3</v>
      </c>
      <c r="E89" s="31"/>
      <c r="F89" s="31"/>
      <c r="G89" s="41" t="s">
        <v>79</v>
      </c>
      <c r="H89" s="22">
        <v>70</v>
      </c>
      <c r="I89" s="35">
        <f>I90+I91+I92</f>
        <v>0</v>
      </c>
      <c r="J89" s="35">
        <f>J90+J91+J92</f>
        <v>0</v>
      </c>
      <c r="K89" s="20"/>
    </row>
    <row r="90" spans="1:11" ht="11.25" customHeight="1">
      <c r="A90" s="31">
        <v>4</v>
      </c>
      <c r="B90" s="31">
        <v>1</v>
      </c>
      <c r="C90" s="31">
        <v>1</v>
      </c>
      <c r="D90" s="31">
        <v>3</v>
      </c>
      <c r="E90" s="31">
        <v>1</v>
      </c>
      <c r="F90" s="31">
        <v>1</v>
      </c>
      <c r="G90" s="41" t="s">
        <v>80</v>
      </c>
      <c r="H90" s="22">
        <v>71</v>
      </c>
      <c r="I90" s="35"/>
      <c r="J90" s="35"/>
      <c r="K90" s="20"/>
    </row>
    <row r="91" spans="1:11" ht="11.25" customHeight="1">
      <c r="A91" s="31">
        <v>4</v>
      </c>
      <c r="B91" s="31">
        <v>1</v>
      </c>
      <c r="C91" s="31">
        <v>1</v>
      </c>
      <c r="D91" s="31">
        <v>3</v>
      </c>
      <c r="E91" s="31">
        <v>1</v>
      </c>
      <c r="F91" s="31">
        <v>2</v>
      </c>
      <c r="G91" s="41" t="s">
        <v>81</v>
      </c>
      <c r="H91" s="22">
        <v>72</v>
      </c>
      <c r="I91" s="35"/>
      <c r="J91" s="35"/>
      <c r="K91" s="20"/>
    </row>
    <row r="92" spans="1:11" ht="11.25" customHeight="1">
      <c r="A92" s="31">
        <v>4</v>
      </c>
      <c r="B92" s="31">
        <v>1</v>
      </c>
      <c r="C92" s="31">
        <v>1</v>
      </c>
      <c r="D92" s="31">
        <v>3</v>
      </c>
      <c r="E92" s="31">
        <v>1</v>
      </c>
      <c r="F92" s="31">
        <v>3</v>
      </c>
      <c r="G92" s="41" t="s">
        <v>82</v>
      </c>
      <c r="H92" s="22">
        <v>73</v>
      </c>
      <c r="I92" s="35"/>
      <c r="J92" s="35"/>
      <c r="K92" s="20"/>
    </row>
    <row r="93" spans="1:11" ht="11.25" customHeight="1">
      <c r="A93" s="31">
        <v>4</v>
      </c>
      <c r="B93" s="31">
        <v>1</v>
      </c>
      <c r="C93" s="31">
        <v>1</v>
      </c>
      <c r="D93" s="31">
        <v>4</v>
      </c>
      <c r="E93" s="31"/>
      <c r="F93" s="31"/>
      <c r="G93" s="41" t="s">
        <v>83</v>
      </c>
      <c r="H93" s="22">
        <v>74</v>
      </c>
      <c r="I93" s="35">
        <f>I94+I95+I96</f>
        <v>0</v>
      </c>
      <c r="J93" s="35">
        <f>J94+J95+J96</f>
        <v>0</v>
      </c>
      <c r="K93" s="20"/>
    </row>
    <row r="94" spans="1:11" ht="11.25" customHeight="1">
      <c r="A94" s="31">
        <v>4</v>
      </c>
      <c r="B94" s="31">
        <v>1</v>
      </c>
      <c r="C94" s="31">
        <v>1</v>
      </c>
      <c r="D94" s="31">
        <v>4</v>
      </c>
      <c r="E94" s="31">
        <v>1</v>
      </c>
      <c r="F94" s="31">
        <v>1</v>
      </c>
      <c r="G94" s="41" t="s">
        <v>84</v>
      </c>
      <c r="H94" s="22">
        <v>75</v>
      </c>
      <c r="I94" s="35"/>
      <c r="J94" s="35"/>
      <c r="K94" s="20"/>
    </row>
    <row r="95" spans="1:11" ht="11.25" customHeight="1">
      <c r="A95" s="31">
        <v>4</v>
      </c>
      <c r="B95" s="31">
        <v>1</v>
      </c>
      <c r="C95" s="31">
        <v>1</v>
      </c>
      <c r="D95" s="31">
        <v>4</v>
      </c>
      <c r="E95" s="31">
        <v>1</v>
      </c>
      <c r="F95" s="31">
        <v>2</v>
      </c>
      <c r="G95" s="41" t="s">
        <v>85</v>
      </c>
      <c r="H95" s="22">
        <v>76</v>
      </c>
      <c r="I95" s="35"/>
      <c r="J95" s="35"/>
      <c r="K95" s="20"/>
    </row>
    <row r="96" spans="1:11" ht="11.25" customHeight="1">
      <c r="A96" s="31">
        <v>4</v>
      </c>
      <c r="B96" s="31">
        <v>1</v>
      </c>
      <c r="C96" s="31">
        <v>1</v>
      </c>
      <c r="D96" s="31">
        <v>4</v>
      </c>
      <c r="E96" s="31">
        <v>1</v>
      </c>
      <c r="F96" s="31">
        <v>3</v>
      </c>
      <c r="G96" s="41" t="s">
        <v>86</v>
      </c>
      <c r="H96" s="22">
        <v>77</v>
      </c>
      <c r="I96" s="35"/>
      <c r="J96" s="35"/>
      <c r="K96" s="20"/>
    </row>
    <row r="97" spans="1:11" ht="11.25" customHeight="1">
      <c r="A97" s="31">
        <v>4</v>
      </c>
      <c r="B97" s="31">
        <v>1</v>
      </c>
      <c r="C97" s="31">
        <v>1</v>
      </c>
      <c r="D97" s="31">
        <v>5</v>
      </c>
      <c r="E97" s="31"/>
      <c r="F97" s="31"/>
      <c r="G97" s="41" t="s">
        <v>87</v>
      </c>
      <c r="H97" s="22">
        <v>78</v>
      </c>
      <c r="I97" s="35"/>
      <c r="J97" s="35"/>
      <c r="K97" s="20"/>
    </row>
    <row r="98" spans="1:11" ht="11.25" customHeight="1">
      <c r="A98" s="42">
        <v>4</v>
      </c>
      <c r="B98" s="42">
        <v>1</v>
      </c>
      <c r="C98" s="42">
        <v>2</v>
      </c>
      <c r="D98" s="31"/>
      <c r="E98" s="31"/>
      <c r="F98" s="31"/>
      <c r="G98" s="43" t="s">
        <v>88</v>
      </c>
      <c r="H98" s="22">
        <v>79</v>
      </c>
      <c r="I98" s="35">
        <f>I99+I100+I101+I102</f>
        <v>7</v>
      </c>
      <c r="J98" s="35">
        <f>J99+J100+J101+J102</f>
        <v>0</v>
      </c>
      <c r="K98" s="20"/>
    </row>
    <row r="99" spans="1:11" ht="11.25" customHeight="1">
      <c r="A99" s="31">
        <v>4</v>
      </c>
      <c r="B99" s="31">
        <v>1</v>
      </c>
      <c r="C99" s="31">
        <v>2</v>
      </c>
      <c r="D99" s="31">
        <v>1</v>
      </c>
      <c r="E99" s="31">
        <v>1</v>
      </c>
      <c r="F99" s="31">
        <v>2</v>
      </c>
      <c r="G99" s="32" t="s">
        <v>89</v>
      </c>
      <c r="H99" s="22">
        <v>80</v>
      </c>
      <c r="I99" s="35"/>
      <c r="J99" s="35"/>
      <c r="K99" s="20"/>
    </row>
    <row r="100" spans="1:11" ht="11.25" customHeight="1">
      <c r="A100" s="31">
        <v>4</v>
      </c>
      <c r="B100" s="31">
        <v>1</v>
      </c>
      <c r="C100" s="31">
        <v>2</v>
      </c>
      <c r="D100" s="31">
        <v>1</v>
      </c>
      <c r="E100" s="31">
        <v>1</v>
      </c>
      <c r="F100" s="31">
        <v>3</v>
      </c>
      <c r="G100" s="32" t="s">
        <v>90</v>
      </c>
      <c r="H100" s="22">
        <v>81</v>
      </c>
      <c r="I100" s="35"/>
      <c r="J100" s="35"/>
      <c r="K100" s="20"/>
    </row>
    <row r="101" spans="1:11" ht="11.25" customHeight="1">
      <c r="A101" s="31">
        <v>4</v>
      </c>
      <c r="B101" s="31">
        <v>1</v>
      </c>
      <c r="C101" s="31">
        <v>2</v>
      </c>
      <c r="D101" s="31">
        <v>1</v>
      </c>
      <c r="E101" s="31">
        <v>1</v>
      </c>
      <c r="F101" s="31">
        <v>4</v>
      </c>
      <c r="G101" s="32" t="s">
        <v>91</v>
      </c>
      <c r="H101" s="22">
        <v>82</v>
      </c>
      <c r="I101" s="35"/>
      <c r="J101" s="35"/>
      <c r="K101" s="20"/>
    </row>
    <row r="102" spans="1:11" ht="11.25" customHeight="1">
      <c r="A102" s="31">
        <v>4</v>
      </c>
      <c r="B102" s="31">
        <v>1</v>
      </c>
      <c r="C102" s="31">
        <v>2</v>
      </c>
      <c r="D102" s="31">
        <v>1</v>
      </c>
      <c r="E102" s="31">
        <v>1</v>
      </c>
      <c r="F102" s="31">
        <v>5</v>
      </c>
      <c r="G102" s="32" t="s">
        <v>92</v>
      </c>
      <c r="H102" s="22">
        <v>83</v>
      </c>
      <c r="I102" s="35">
        <v>7</v>
      </c>
      <c r="J102" s="35"/>
      <c r="K102" s="20"/>
    </row>
    <row r="103" spans="1:11" ht="11.25" customHeight="1">
      <c r="A103" s="42">
        <v>4</v>
      </c>
      <c r="B103" s="42">
        <v>1</v>
      </c>
      <c r="C103" s="42">
        <v>3</v>
      </c>
      <c r="D103" s="31"/>
      <c r="E103" s="31"/>
      <c r="F103" s="31"/>
      <c r="G103" s="43" t="s">
        <v>93</v>
      </c>
      <c r="H103" s="22">
        <v>84</v>
      </c>
      <c r="I103" s="35">
        <f>I104+I105</f>
        <v>0</v>
      </c>
      <c r="J103" s="35">
        <f>J104+J105</f>
        <v>0</v>
      </c>
      <c r="K103" s="20"/>
    </row>
    <row r="104" spans="1:11" ht="11.25" customHeight="1">
      <c r="A104" s="31">
        <v>4</v>
      </c>
      <c r="B104" s="31">
        <v>1</v>
      </c>
      <c r="C104" s="31">
        <v>3</v>
      </c>
      <c r="D104" s="31">
        <v>1</v>
      </c>
      <c r="E104" s="31"/>
      <c r="F104" s="31"/>
      <c r="G104" s="32" t="s">
        <v>94</v>
      </c>
      <c r="H104" s="22">
        <v>85</v>
      </c>
      <c r="I104" s="35"/>
      <c r="J104" s="35"/>
      <c r="K104" s="20"/>
    </row>
    <row r="105" spans="1:11" ht="11.25" customHeight="1">
      <c r="A105" s="31">
        <v>4</v>
      </c>
      <c r="B105" s="31">
        <v>1</v>
      </c>
      <c r="C105" s="31">
        <v>3</v>
      </c>
      <c r="D105" s="31">
        <v>2</v>
      </c>
      <c r="E105" s="31"/>
      <c r="F105" s="31"/>
      <c r="G105" s="32" t="s">
        <v>95</v>
      </c>
      <c r="H105" s="22">
        <v>86</v>
      </c>
      <c r="I105" s="35"/>
      <c r="J105" s="35"/>
      <c r="K105" s="20"/>
    </row>
    <row r="106" spans="1:11" ht="11.25" customHeight="1">
      <c r="A106" s="42">
        <v>4</v>
      </c>
      <c r="B106" s="42">
        <v>1</v>
      </c>
      <c r="C106" s="42">
        <v>4</v>
      </c>
      <c r="D106" s="31"/>
      <c r="E106" s="31"/>
      <c r="F106" s="31"/>
      <c r="G106" s="43" t="s">
        <v>96</v>
      </c>
      <c r="H106" s="22">
        <v>87</v>
      </c>
      <c r="I106" s="35"/>
      <c r="J106" s="35"/>
      <c r="K106" s="20"/>
    </row>
    <row r="107" spans="1:11" ht="22.5" customHeight="1">
      <c r="A107" s="31"/>
      <c r="B107" s="31"/>
      <c r="C107" s="31"/>
      <c r="D107" s="31"/>
      <c r="E107" s="31"/>
      <c r="F107" s="31"/>
      <c r="G107" s="43" t="s">
        <v>97</v>
      </c>
      <c r="H107" s="44">
        <v>88</v>
      </c>
      <c r="I107" s="45">
        <f>I20+I33+I59+I82</f>
        <v>33272.5</v>
      </c>
      <c r="J107" s="45">
        <f>J20+J33+J59+J82</f>
        <v>36244.799999999996</v>
      </c>
      <c r="K107" s="20"/>
    </row>
    <row r="108" spans="1:11" ht="20.25" customHeight="1">
      <c r="A108" s="27"/>
      <c r="B108" s="27"/>
      <c r="C108" s="27"/>
      <c r="D108" s="27"/>
      <c r="E108" s="27"/>
      <c r="F108" s="27"/>
      <c r="G108" s="28" t="s">
        <v>98</v>
      </c>
      <c r="H108" s="22">
        <v>89</v>
      </c>
      <c r="I108" s="35">
        <f>I109+I114</f>
        <v>0</v>
      </c>
      <c r="J108" s="35">
        <f>J109+J114</f>
        <v>0</v>
      </c>
      <c r="K108" s="20"/>
    </row>
    <row r="109" spans="1:11" ht="26.25" customHeight="1">
      <c r="A109" s="26">
        <v>4</v>
      </c>
      <c r="B109" s="26">
        <v>2</v>
      </c>
      <c r="C109" s="27"/>
      <c r="D109" s="27"/>
      <c r="E109" s="27"/>
      <c r="F109" s="27"/>
      <c r="G109" s="46" t="s">
        <v>99</v>
      </c>
      <c r="H109" s="22">
        <v>90</v>
      </c>
      <c r="I109" s="35"/>
      <c r="J109" s="35"/>
      <c r="K109" s="20"/>
    </row>
    <row r="110" spans="1:11" ht="26.25" customHeight="1">
      <c r="A110" s="42">
        <v>4</v>
      </c>
      <c r="B110" s="42">
        <v>2</v>
      </c>
      <c r="C110" s="42">
        <v>1</v>
      </c>
      <c r="D110" s="31"/>
      <c r="E110" s="31"/>
      <c r="F110" s="31"/>
      <c r="G110" s="47" t="s">
        <v>100</v>
      </c>
      <c r="H110" s="22">
        <v>91</v>
      </c>
      <c r="I110" s="35"/>
      <c r="J110" s="35"/>
      <c r="K110" s="20"/>
    </row>
    <row r="111" spans="1:11" ht="26.25" customHeight="1">
      <c r="A111" s="31">
        <v>4</v>
      </c>
      <c r="B111" s="31">
        <v>2</v>
      </c>
      <c r="C111" s="31">
        <v>1</v>
      </c>
      <c r="D111" s="31">
        <v>5</v>
      </c>
      <c r="E111" s="31">
        <v>1</v>
      </c>
      <c r="F111" s="31"/>
      <c r="G111" s="41" t="s">
        <v>101</v>
      </c>
      <c r="H111" s="22">
        <v>92</v>
      </c>
      <c r="I111" s="35"/>
      <c r="J111" s="35"/>
      <c r="K111" s="20"/>
    </row>
    <row r="112" spans="1:11" ht="26.25" customHeight="1">
      <c r="A112" s="31">
        <v>4</v>
      </c>
      <c r="B112" s="31">
        <v>2</v>
      </c>
      <c r="C112" s="31">
        <v>1</v>
      </c>
      <c r="D112" s="31">
        <v>7</v>
      </c>
      <c r="E112" s="31">
        <v>1</v>
      </c>
      <c r="F112" s="31"/>
      <c r="G112" s="41" t="s">
        <v>102</v>
      </c>
      <c r="H112" s="22">
        <v>93</v>
      </c>
      <c r="I112" s="35"/>
      <c r="J112" s="35"/>
      <c r="K112" s="20"/>
    </row>
    <row r="113" spans="1:11" ht="26.25" customHeight="1">
      <c r="A113" s="42">
        <v>4</v>
      </c>
      <c r="B113" s="42">
        <v>2</v>
      </c>
      <c r="C113" s="42">
        <v>2</v>
      </c>
      <c r="D113" s="42"/>
      <c r="E113" s="42"/>
      <c r="F113" s="42"/>
      <c r="G113" s="47" t="s">
        <v>103</v>
      </c>
      <c r="H113" s="22">
        <v>94</v>
      </c>
      <c r="I113" s="35"/>
      <c r="J113" s="35"/>
      <c r="K113" s="20"/>
    </row>
    <row r="114" spans="1:11" ht="24" customHeight="1">
      <c r="A114" s="26">
        <v>4</v>
      </c>
      <c r="B114" s="26">
        <v>3</v>
      </c>
      <c r="C114" s="27"/>
      <c r="D114" s="27"/>
      <c r="E114" s="27"/>
      <c r="F114" s="27"/>
      <c r="G114" s="48" t="s">
        <v>104</v>
      </c>
      <c r="H114" s="22">
        <v>95</v>
      </c>
      <c r="I114" s="35">
        <f>I115+I119</f>
        <v>0</v>
      </c>
      <c r="J114" s="35">
        <f>J115+J119</f>
        <v>0</v>
      </c>
      <c r="K114" s="20"/>
    </row>
    <row r="115" spans="1:11" ht="22.5" customHeight="1">
      <c r="A115" s="26">
        <v>4</v>
      </c>
      <c r="B115" s="26">
        <v>3</v>
      </c>
      <c r="C115" s="26">
        <v>1</v>
      </c>
      <c r="D115" s="27"/>
      <c r="E115" s="27"/>
      <c r="F115" s="27"/>
      <c r="G115" s="48" t="s">
        <v>105</v>
      </c>
      <c r="H115" s="22">
        <v>96</v>
      </c>
      <c r="I115" s="35"/>
      <c r="J115" s="35"/>
      <c r="K115" s="20"/>
    </row>
    <row r="116" spans="1:11" ht="13.5" customHeight="1">
      <c r="A116" s="27">
        <v>4</v>
      </c>
      <c r="B116" s="27">
        <v>3</v>
      </c>
      <c r="C116" s="27">
        <v>1</v>
      </c>
      <c r="D116" s="27">
        <v>4</v>
      </c>
      <c r="E116" s="27">
        <v>1</v>
      </c>
      <c r="F116" s="27"/>
      <c r="G116" s="48" t="s">
        <v>106</v>
      </c>
      <c r="H116" s="22">
        <v>97</v>
      </c>
      <c r="I116" s="35"/>
      <c r="J116" s="35"/>
      <c r="K116" s="20"/>
    </row>
    <row r="117" spans="1:11" ht="11.25" customHeight="1">
      <c r="A117" s="27">
        <v>4</v>
      </c>
      <c r="B117" s="27">
        <v>3</v>
      </c>
      <c r="C117" s="27">
        <v>1</v>
      </c>
      <c r="D117" s="27">
        <v>4</v>
      </c>
      <c r="E117" s="27">
        <v>1</v>
      </c>
      <c r="F117" s="27">
        <v>1</v>
      </c>
      <c r="G117" s="30" t="s">
        <v>107</v>
      </c>
      <c r="H117" s="22">
        <v>98</v>
      </c>
      <c r="I117" s="35"/>
      <c r="J117" s="35"/>
      <c r="K117" s="20"/>
    </row>
    <row r="118" spans="1:11" ht="11.25" customHeight="1">
      <c r="A118" s="27">
        <v>4</v>
      </c>
      <c r="B118" s="27">
        <v>3</v>
      </c>
      <c r="C118" s="27">
        <v>1</v>
      </c>
      <c r="D118" s="27">
        <v>4</v>
      </c>
      <c r="E118" s="27">
        <v>1</v>
      </c>
      <c r="F118" s="27">
        <v>2</v>
      </c>
      <c r="G118" s="30" t="s">
        <v>108</v>
      </c>
      <c r="H118" s="22">
        <v>99</v>
      </c>
      <c r="I118" s="35"/>
      <c r="J118" s="35"/>
      <c r="K118" s="20"/>
    </row>
    <row r="119" spans="1:11" ht="25.5" customHeight="1">
      <c r="A119" s="26">
        <v>4</v>
      </c>
      <c r="B119" s="26">
        <v>3</v>
      </c>
      <c r="C119" s="26">
        <v>2</v>
      </c>
      <c r="D119" s="27"/>
      <c r="E119" s="27"/>
      <c r="F119" s="27"/>
      <c r="G119" s="28" t="s">
        <v>109</v>
      </c>
      <c r="H119" s="22">
        <v>100</v>
      </c>
      <c r="I119" s="35"/>
      <c r="J119" s="35"/>
      <c r="K119" s="20"/>
    </row>
    <row r="120" spans="1:11" ht="11.25" customHeight="1">
      <c r="A120" s="27">
        <v>4</v>
      </c>
      <c r="B120" s="27">
        <v>3</v>
      </c>
      <c r="C120" s="27">
        <v>2</v>
      </c>
      <c r="D120" s="27">
        <v>4</v>
      </c>
      <c r="E120" s="27">
        <v>1</v>
      </c>
      <c r="F120" s="27"/>
      <c r="G120" s="30" t="s">
        <v>110</v>
      </c>
      <c r="H120" s="22">
        <v>101</v>
      </c>
      <c r="I120" s="35">
        <f>I121+I122</f>
        <v>0</v>
      </c>
      <c r="J120" s="35">
        <f>J121+J122</f>
        <v>0</v>
      </c>
      <c r="K120" s="20"/>
    </row>
    <row r="121" spans="1:11" ht="11.25" customHeight="1">
      <c r="A121" s="27">
        <v>4</v>
      </c>
      <c r="B121" s="27">
        <v>3</v>
      </c>
      <c r="C121" s="27">
        <v>2</v>
      </c>
      <c r="D121" s="27">
        <v>4</v>
      </c>
      <c r="E121" s="27">
        <v>1</v>
      </c>
      <c r="F121" s="27">
        <v>1</v>
      </c>
      <c r="G121" s="30" t="s">
        <v>107</v>
      </c>
      <c r="H121" s="22">
        <v>102</v>
      </c>
      <c r="I121" s="35"/>
      <c r="J121" s="35"/>
      <c r="K121" s="20"/>
    </row>
    <row r="122" spans="1:11" ht="11.25" customHeight="1">
      <c r="A122" s="27">
        <v>4</v>
      </c>
      <c r="B122" s="27">
        <v>3</v>
      </c>
      <c r="C122" s="27">
        <v>2</v>
      </c>
      <c r="D122" s="27">
        <v>4</v>
      </c>
      <c r="E122" s="27">
        <v>1</v>
      </c>
      <c r="F122" s="27">
        <v>2</v>
      </c>
      <c r="G122" s="30" t="s">
        <v>108</v>
      </c>
      <c r="H122" s="22">
        <v>103</v>
      </c>
      <c r="I122" s="35"/>
      <c r="J122" s="35"/>
      <c r="K122" s="20"/>
    </row>
    <row r="123" spans="1:11" ht="11.25" customHeight="1">
      <c r="A123" s="49"/>
      <c r="B123" s="50"/>
      <c r="C123" s="50"/>
      <c r="D123" s="50"/>
      <c r="E123" s="50"/>
      <c r="F123" s="50"/>
      <c r="G123" s="51" t="s">
        <v>111</v>
      </c>
      <c r="H123" s="52">
        <v>104</v>
      </c>
      <c r="I123" s="53">
        <v>13704.9</v>
      </c>
      <c r="J123" s="53">
        <v>13704.9</v>
      </c>
      <c r="K123" s="20"/>
    </row>
    <row r="124" spans="1:11" ht="21.75" customHeight="1">
      <c r="A124" s="49"/>
      <c r="B124" s="50"/>
      <c r="C124" s="50"/>
      <c r="D124" s="54"/>
      <c r="E124" s="54"/>
      <c r="F124" s="54"/>
      <c r="G124" s="51" t="s">
        <v>112</v>
      </c>
      <c r="H124" s="52">
        <v>105</v>
      </c>
      <c r="I124" s="55">
        <v>3640.2</v>
      </c>
      <c r="J124" s="53">
        <v>3640.2</v>
      </c>
      <c r="K124" s="20"/>
    </row>
    <row r="125" spans="1:11" ht="21.75" customHeight="1">
      <c r="A125" s="56"/>
      <c r="B125" s="56"/>
      <c r="C125" s="56"/>
      <c r="D125" s="56"/>
      <c r="E125" s="56"/>
      <c r="F125" s="56"/>
      <c r="G125" s="57" t="s">
        <v>113</v>
      </c>
      <c r="H125" s="58">
        <v>106</v>
      </c>
      <c r="I125" s="59">
        <f>I107+I108+I123</f>
        <v>46977.4</v>
      </c>
      <c r="J125" s="59">
        <f>J107+J108+J123</f>
        <v>49949.7</v>
      </c>
      <c r="K125" s="60"/>
    </row>
    <row r="126" spans="1:11">
      <c r="B126" s="61"/>
      <c r="C126" s="61"/>
      <c r="E126" s="61"/>
      <c r="F126" s="61"/>
      <c r="G126" s="62"/>
      <c r="I126" s="61"/>
      <c r="J126" s="61"/>
    </row>
  </sheetData>
  <mergeCells count="12">
    <mergeCell ref="A19:F19"/>
    <mergeCell ref="H1:J1"/>
    <mergeCell ref="H2:J2"/>
    <mergeCell ref="F3:I3"/>
    <mergeCell ref="F4:I4"/>
    <mergeCell ref="A6:J6"/>
    <mergeCell ref="G8:I8"/>
    <mergeCell ref="G9:I9"/>
    <mergeCell ref="G11:J11"/>
    <mergeCell ref="G14:I14"/>
    <mergeCell ref="G15:I15"/>
    <mergeCell ref="A18:F18"/>
  </mergeCells>
  <printOptions horizontalCentered="1"/>
  <pageMargins left="0.78740157480314965" right="0.39370078740157483" top="0.39370078740157483" bottom="0.39370078740157483" header="0.51181102362204722" footer="0.51181102362204722"/>
  <pageSetup paperSize="9" scale="95" orientation="portrait"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24B43-FBF0-436D-8817-657A6EE57A6F}">
  <dimension ref="A2:F36"/>
  <sheetViews>
    <sheetView workbookViewId="0">
      <selection activeCell="B45" sqref="B45"/>
    </sheetView>
  </sheetViews>
  <sheetFormatPr defaultRowHeight="12"/>
  <cols>
    <col min="1" max="1" width="11.5" customWidth="1"/>
    <col min="2" max="2" width="50.5" customWidth="1"/>
    <col min="3" max="3" width="10.33203125" customWidth="1"/>
    <col min="4" max="4" width="8" customWidth="1"/>
    <col min="5" max="5" width="13.1640625" customWidth="1"/>
    <col min="6" max="6" width="13.6640625" customWidth="1"/>
  </cols>
  <sheetData>
    <row r="2" spans="1:6">
      <c r="C2" s="64" t="s">
        <v>5</v>
      </c>
      <c r="E2" s="65">
        <v>14</v>
      </c>
    </row>
    <row r="3" spans="1:6">
      <c r="A3" s="158" t="s">
        <v>270</v>
      </c>
      <c r="B3" s="158"/>
      <c r="C3" s="158"/>
      <c r="D3" s="158"/>
      <c r="E3" s="158"/>
      <c r="F3" s="158"/>
    </row>
    <row r="4" spans="1:6">
      <c r="A4" s="66"/>
      <c r="B4" s="66"/>
      <c r="C4" s="66"/>
      <c r="D4" s="66"/>
    </row>
    <row r="5" spans="1:6">
      <c r="F5" s="12" t="s">
        <v>6</v>
      </c>
    </row>
    <row r="6" spans="1:6">
      <c r="A6" s="162" t="s">
        <v>114</v>
      </c>
      <c r="B6" s="165" t="s">
        <v>115</v>
      </c>
      <c r="C6" s="166"/>
      <c r="D6" s="171" t="s">
        <v>9</v>
      </c>
      <c r="E6" s="171" t="s">
        <v>116</v>
      </c>
      <c r="F6" s="159" t="s">
        <v>11</v>
      </c>
    </row>
    <row r="7" spans="1:6">
      <c r="A7" s="163"/>
      <c r="B7" s="167"/>
      <c r="C7" s="168"/>
      <c r="D7" s="172"/>
      <c r="E7" s="172"/>
      <c r="F7" s="159"/>
    </row>
    <row r="8" spans="1:6">
      <c r="A8" s="164"/>
      <c r="B8" s="169"/>
      <c r="C8" s="170"/>
      <c r="D8" s="173"/>
      <c r="E8" s="173"/>
      <c r="F8" s="159"/>
    </row>
    <row r="9" spans="1:6" s="70" customFormat="1">
      <c r="A9" s="67">
        <v>1</v>
      </c>
      <c r="B9" s="178">
        <v>2</v>
      </c>
      <c r="C9" s="179"/>
      <c r="D9" s="68">
        <v>3</v>
      </c>
      <c r="E9" s="68">
        <v>4</v>
      </c>
      <c r="F9" s="69">
        <v>5</v>
      </c>
    </row>
    <row r="10" spans="1:6">
      <c r="A10" s="69">
        <v>1</v>
      </c>
      <c r="B10" s="174" t="s">
        <v>117</v>
      </c>
      <c r="C10" s="175"/>
      <c r="D10" s="71">
        <v>1</v>
      </c>
      <c r="E10" s="123">
        <v>3685.9</v>
      </c>
      <c r="F10" s="124">
        <v>2854</v>
      </c>
    </row>
    <row r="11" spans="1:6">
      <c r="A11" s="69">
        <v>2</v>
      </c>
      <c r="B11" s="174" t="s">
        <v>118</v>
      </c>
      <c r="C11" s="175"/>
      <c r="D11" s="71">
        <v>2</v>
      </c>
      <c r="E11" s="123">
        <v>38.799999999999997</v>
      </c>
      <c r="F11" s="124">
        <v>38.799999999999997</v>
      </c>
    </row>
    <row r="12" spans="1:6">
      <c r="A12" s="69">
        <v>3</v>
      </c>
      <c r="B12" s="174" t="s">
        <v>119</v>
      </c>
      <c r="C12" s="175"/>
      <c r="D12" s="71">
        <v>3</v>
      </c>
      <c r="E12" s="123">
        <v>1182.5999999999999</v>
      </c>
      <c r="F12" s="124">
        <v>1181.5</v>
      </c>
    </row>
    <row r="13" spans="1:6">
      <c r="A13" s="69">
        <v>4</v>
      </c>
      <c r="B13" s="174" t="s">
        <v>120</v>
      </c>
      <c r="C13" s="175"/>
      <c r="D13" s="71">
        <v>4</v>
      </c>
      <c r="E13" s="123">
        <v>14390.4</v>
      </c>
      <c r="F13" s="124">
        <v>12843.3</v>
      </c>
    </row>
    <row r="14" spans="1:6">
      <c r="A14" s="69">
        <v>5</v>
      </c>
      <c r="B14" s="176" t="s">
        <v>121</v>
      </c>
      <c r="C14" s="177"/>
      <c r="D14" s="71">
        <v>5</v>
      </c>
      <c r="E14" s="123">
        <v>2242</v>
      </c>
      <c r="F14" s="124">
        <v>1775.4</v>
      </c>
    </row>
    <row r="15" spans="1:6">
      <c r="A15" s="69">
        <v>6</v>
      </c>
      <c r="B15" s="174" t="s">
        <v>122</v>
      </c>
      <c r="C15" s="175"/>
      <c r="D15" s="71">
        <v>6</v>
      </c>
      <c r="E15" s="123">
        <v>3367.8</v>
      </c>
      <c r="F15" s="124">
        <v>2195.6999999999998</v>
      </c>
    </row>
    <row r="16" spans="1:6">
      <c r="A16" s="69">
        <v>7</v>
      </c>
      <c r="B16" s="176" t="s">
        <v>123</v>
      </c>
      <c r="C16" s="177"/>
      <c r="D16" s="71">
        <v>7</v>
      </c>
      <c r="E16" s="123">
        <v>727.2</v>
      </c>
      <c r="F16" s="124">
        <v>524</v>
      </c>
    </row>
    <row r="17" spans="1:6">
      <c r="A17" s="69">
        <v>8</v>
      </c>
      <c r="B17" s="174" t="s">
        <v>124</v>
      </c>
      <c r="C17" s="175"/>
      <c r="D17" s="71">
        <v>8</v>
      </c>
      <c r="E17" s="123">
        <v>2160.1</v>
      </c>
      <c r="F17" s="124">
        <v>1978.6</v>
      </c>
    </row>
    <row r="18" spans="1:6">
      <c r="A18" s="69">
        <v>9</v>
      </c>
      <c r="B18" s="174" t="s">
        <v>125</v>
      </c>
      <c r="C18" s="175"/>
      <c r="D18" s="71">
        <f>+D17+1</f>
        <v>9</v>
      </c>
      <c r="E18" s="123">
        <v>8997.7000000000007</v>
      </c>
      <c r="F18" s="124">
        <v>8746.1</v>
      </c>
    </row>
    <row r="19" spans="1:6">
      <c r="A19" s="69">
        <v>10</v>
      </c>
      <c r="B19" s="174" t="s">
        <v>126</v>
      </c>
      <c r="C19" s="175"/>
      <c r="D19" s="71">
        <f>+D18+1</f>
        <v>10</v>
      </c>
      <c r="E19" s="123">
        <v>6820.6</v>
      </c>
      <c r="F19" s="124">
        <v>6356.1</v>
      </c>
    </row>
    <row r="20" spans="1:6">
      <c r="A20" s="72"/>
      <c r="B20" s="160" t="s">
        <v>127</v>
      </c>
      <c r="C20" s="161"/>
      <c r="D20" s="73">
        <f>+D19+1</f>
        <v>11</v>
      </c>
      <c r="E20" s="125">
        <f>E10+E11+E12+E13+E14+E15+E16+E17+E18+E19</f>
        <v>43613.1</v>
      </c>
      <c r="F20" s="125">
        <f>F10+F11+F12+F13+F14+F15+F16+F17+F18+F19</f>
        <v>38493.5</v>
      </c>
    </row>
    <row r="21" spans="1:6">
      <c r="A21" s="74"/>
      <c r="B21" s="176" t="s">
        <v>128</v>
      </c>
      <c r="C21" s="177"/>
      <c r="D21" s="75">
        <f t="shared" ref="D21:D28" si="0">+D20+1</f>
        <v>12</v>
      </c>
      <c r="E21" s="126"/>
      <c r="F21" s="127"/>
    </row>
    <row r="22" spans="1:6">
      <c r="A22" s="74"/>
      <c r="B22" s="176" t="s">
        <v>129</v>
      </c>
      <c r="C22" s="177"/>
      <c r="D22" s="75">
        <f t="shared" si="0"/>
        <v>13</v>
      </c>
      <c r="E22" s="126">
        <v>190</v>
      </c>
      <c r="F22" s="127">
        <v>189.9</v>
      </c>
    </row>
    <row r="23" spans="1:6">
      <c r="A23" s="74"/>
      <c r="B23" s="181" t="s">
        <v>130</v>
      </c>
      <c r="C23" s="182"/>
      <c r="D23" s="75">
        <f t="shared" si="0"/>
        <v>14</v>
      </c>
      <c r="E23" s="126">
        <f>E20+E22</f>
        <v>43803.1</v>
      </c>
      <c r="F23" s="126">
        <f>F20+F22</f>
        <v>38683.4</v>
      </c>
    </row>
    <row r="24" spans="1:6">
      <c r="A24" s="74"/>
      <c r="B24" s="183" t="s">
        <v>131</v>
      </c>
      <c r="C24" s="184"/>
      <c r="D24" s="75">
        <f t="shared" si="0"/>
        <v>15</v>
      </c>
      <c r="E24" s="76" t="s">
        <v>132</v>
      </c>
      <c r="F24" s="128">
        <f>F25+F27+F28</f>
        <v>11266.3</v>
      </c>
    </row>
    <row r="25" spans="1:6">
      <c r="A25" s="74"/>
      <c r="B25" s="176" t="s">
        <v>133</v>
      </c>
      <c r="C25" s="177"/>
      <c r="D25" s="75">
        <f t="shared" si="0"/>
        <v>16</v>
      </c>
      <c r="E25" s="76" t="s">
        <v>132</v>
      </c>
      <c r="F25" s="129">
        <v>8092</v>
      </c>
    </row>
    <row r="26" spans="1:6">
      <c r="B26" s="176" t="s">
        <v>134</v>
      </c>
      <c r="C26" s="177"/>
      <c r="D26" s="75">
        <f t="shared" si="0"/>
        <v>17</v>
      </c>
      <c r="E26" s="78" t="s">
        <v>132</v>
      </c>
      <c r="F26" s="77">
        <v>1467.7</v>
      </c>
    </row>
    <row r="27" spans="1:6">
      <c r="A27" s="74"/>
      <c r="B27" s="174" t="s">
        <v>135</v>
      </c>
      <c r="C27" s="175"/>
      <c r="D27" s="71">
        <f t="shared" si="0"/>
        <v>18</v>
      </c>
      <c r="E27" s="79" t="s">
        <v>132</v>
      </c>
      <c r="F27" s="11"/>
    </row>
    <row r="28" spans="1:6">
      <c r="A28" s="74"/>
      <c r="B28" s="174" t="s">
        <v>136</v>
      </c>
      <c r="C28" s="175"/>
      <c r="D28" s="71">
        <f t="shared" si="0"/>
        <v>19</v>
      </c>
      <c r="E28" s="79" t="s">
        <v>132</v>
      </c>
      <c r="F28" s="11">
        <v>3174.3</v>
      </c>
    </row>
    <row r="30" spans="1:6">
      <c r="A30" s="63" t="s">
        <v>137</v>
      </c>
    </row>
    <row r="32" spans="1:6">
      <c r="A32" s="130" t="s">
        <v>271</v>
      </c>
      <c r="E32" s="130" t="s">
        <v>273</v>
      </c>
      <c r="F32" s="119"/>
    </row>
    <row r="33" spans="1:6">
      <c r="A33" s="151"/>
      <c r="B33" s="151"/>
      <c r="C33" s="7"/>
      <c r="D33" s="3"/>
      <c r="E33" s="3"/>
      <c r="F33" s="121"/>
    </row>
    <row r="34" spans="1:6">
      <c r="A34" s="180"/>
      <c r="B34" s="180"/>
      <c r="C34" s="81"/>
    </row>
    <row r="35" spans="1:6">
      <c r="A35" s="82"/>
      <c r="B35" s="82"/>
      <c r="C35" s="82"/>
      <c r="D35" s="82"/>
      <c r="E35" s="82"/>
    </row>
    <row r="36" spans="1:6">
      <c r="D36" s="3"/>
      <c r="E36" s="3"/>
    </row>
  </sheetData>
  <mergeCells count="28">
    <mergeCell ref="B21:C21"/>
    <mergeCell ref="B10:C10"/>
    <mergeCell ref="B11:C11"/>
    <mergeCell ref="B12:C12"/>
    <mergeCell ref="B13:C13"/>
    <mergeCell ref="B14:C14"/>
    <mergeCell ref="B28:C28"/>
    <mergeCell ref="A33:B33"/>
    <mergeCell ref="A34:B34"/>
    <mergeCell ref="B22:C22"/>
    <mergeCell ref="B23:C23"/>
    <mergeCell ref="B24:C24"/>
    <mergeCell ref="B25:C25"/>
    <mergeCell ref="B26:C26"/>
    <mergeCell ref="B27:C27"/>
    <mergeCell ref="A3:F3"/>
    <mergeCell ref="F6:F8"/>
    <mergeCell ref="B20:C20"/>
    <mergeCell ref="A6:A8"/>
    <mergeCell ref="B6:C8"/>
    <mergeCell ref="D6:D8"/>
    <mergeCell ref="E6:E8"/>
    <mergeCell ref="B15:C15"/>
    <mergeCell ref="B16:C16"/>
    <mergeCell ref="B17:C17"/>
    <mergeCell ref="B18:C18"/>
    <mergeCell ref="B19:C19"/>
    <mergeCell ref="B9:C9"/>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A035-9063-4278-9F19-58487E1A26A1}">
  <dimension ref="A1:U151"/>
  <sheetViews>
    <sheetView workbookViewId="0">
      <selection activeCell="Q32" sqref="Q32"/>
    </sheetView>
  </sheetViews>
  <sheetFormatPr defaultRowHeight="12"/>
  <cols>
    <col min="1" max="1" width="2.6640625" style="86" customWidth="1"/>
    <col min="2" max="2" width="2.83203125" style="86" customWidth="1"/>
    <col min="3" max="3" width="2.5" style="86" customWidth="1"/>
    <col min="4" max="4" width="3" style="86" customWidth="1"/>
    <col min="5" max="5" width="2.83203125" style="86" customWidth="1"/>
    <col min="6" max="6" width="3.33203125" style="86" customWidth="1"/>
    <col min="7" max="7" width="42.5" style="86" customWidth="1"/>
    <col min="8" max="8" width="5.1640625" style="86" customWidth="1"/>
    <col min="9" max="9" width="19.33203125" style="86" customWidth="1"/>
    <col min="10" max="10" width="19.1640625" customWidth="1"/>
    <col min="11" max="14" width="5" style="86" customWidth="1"/>
    <col min="15" max="15" width="3.1640625" style="86" customWidth="1"/>
    <col min="16" max="16384" width="9.33203125" style="86"/>
  </cols>
  <sheetData>
    <row r="1" spans="1:21" s="83" customFormat="1" ht="36" customHeight="1">
      <c r="I1" s="185" t="s">
        <v>141</v>
      </c>
      <c r="J1" s="185"/>
      <c r="K1" s="185"/>
      <c r="L1" s="84"/>
      <c r="M1" s="85"/>
      <c r="S1" s="185"/>
      <c r="T1" s="185"/>
      <c r="U1" s="185"/>
    </row>
    <row r="2" spans="1:21" s="83" customFormat="1" ht="31.5" customHeight="1">
      <c r="I2" s="186" t="s">
        <v>142</v>
      </c>
      <c r="J2" s="186"/>
      <c r="K2" s="186"/>
      <c r="L2" s="84"/>
      <c r="M2" s="84"/>
      <c r="S2" s="185"/>
      <c r="T2" s="185"/>
      <c r="U2" s="185"/>
    </row>
    <row r="3" spans="1:21" ht="15.75" customHeight="1">
      <c r="D3" s="187" t="s">
        <v>270</v>
      </c>
      <c r="E3" s="187"/>
      <c r="F3" s="187"/>
      <c r="G3" s="187"/>
      <c r="H3" s="187"/>
      <c r="I3" s="187"/>
      <c r="J3" s="85"/>
      <c r="K3" s="85"/>
      <c r="L3" s="85"/>
      <c r="M3" s="85"/>
      <c r="N3" s="85"/>
    </row>
    <row r="4" spans="1:21" ht="14.25" customHeight="1">
      <c r="D4" s="188" t="s">
        <v>143</v>
      </c>
      <c r="E4" s="188"/>
      <c r="F4" s="188"/>
      <c r="G4" s="188"/>
      <c r="H4" s="188"/>
      <c r="I4" s="188"/>
      <c r="J4" s="85"/>
      <c r="K4" s="85"/>
      <c r="L4" s="85"/>
      <c r="M4" s="85"/>
      <c r="N4" s="85"/>
    </row>
    <row r="6" spans="1:21" ht="19.5" customHeight="1">
      <c r="A6" s="149" t="s">
        <v>274</v>
      </c>
      <c r="B6" s="149"/>
      <c r="C6" s="149"/>
      <c r="D6" s="149"/>
      <c r="E6" s="149"/>
      <c r="F6" s="149"/>
      <c r="G6" s="149"/>
      <c r="H6" s="149"/>
      <c r="I6" s="149"/>
      <c r="J6" s="6"/>
    </row>
    <row r="7" spans="1:21" ht="14.25" customHeight="1">
      <c r="B7" s="87"/>
      <c r="C7" s="87"/>
      <c r="D7" s="87"/>
      <c r="E7" s="87"/>
      <c r="F7" s="87"/>
      <c r="G7" s="189" t="s">
        <v>267</v>
      </c>
      <c r="H7" s="189"/>
      <c r="I7" s="87"/>
      <c r="J7" s="88"/>
    </row>
    <row r="8" spans="1:21">
      <c r="B8" s="89"/>
      <c r="C8" s="89"/>
      <c r="D8" s="89"/>
      <c r="E8" s="90" t="s">
        <v>144</v>
      </c>
      <c r="F8" s="90"/>
      <c r="G8" s="190" t="s">
        <v>275</v>
      </c>
      <c r="H8" s="190"/>
      <c r="J8" s="89"/>
    </row>
    <row r="9" spans="1:21" ht="8.25" customHeight="1">
      <c r="B9" s="89"/>
      <c r="C9" s="89"/>
      <c r="D9" s="89"/>
      <c r="E9" s="90"/>
      <c r="F9" s="90"/>
      <c r="G9" s="10"/>
      <c r="H9" s="10"/>
      <c r="J9" s="89"/>
    </row>
    <row r="10" spans="1:21" ht="12" customHeight="1">
      <c r="B10" s="89"/>
      <c r="C10" s="89"/>
      <c r="D10" s="89"/>
      <c r="E10" s="191">
        <v>44943</v>
      </c>
      <c r="F10" s="192"/>
      <c r="G10" s="192"/>
      <c r="H10" s="192"/>
      <c r="I10" s="91"/>
      <c r="J10" s="89"/>
    </row>
    <row r="11" spans="1:21">
      <c r="B11" s="89"/>
      <c r="C11" s="89"/>
      <c r="D11" s="89"/>
      <c r="E11" s="190" t="s">
        <v>145</v>
      </c>
      <c r="F11" s="190"/>
      <c r="G11" s="190"/>
      <c r="H11" s="190"/>
      <c r="I11" s="90"/>
      <c r="J11" s="89"/>
    </row>
    <row r="12" spans="1:21" ht="6.75" customHeight="1">
      <c r="B12" s="89"/>
      <c r="C12" s="89"/>
      <c r="D12" s="89"/>
      <c r="E12" s="89"/>
      <c r="F12" s="89"/>
      <c r="G12" s="89"/>
      <c r="H12" s="89"/>
      <c r="I12" s="89"/>
      <c r="J12" s="89"/>
    </row>
    <row r="13" spans="1:21" ht="12" customHeight="1">
      <c r="B13" s="89"/>
      <c r="C13" s="89"/>
      <c r="D13" s="89"/>
      <c r="E13" s="193" t="s">
        <v>268</v>
      </c>
      <c r="F13" s="193"/>
      <c r="G13" s="193"/>
      <c r="H13" s="193"/>
      <c r="I13" s="193"/>
      <c r="J13" s="193"/>
    </row>
    <row r="14" spans="1:21">
      <c r="B14" s="89"/>
      <c r="C14" s="89"/>
      <c r="D14" s="89"/>
      <c r="E14" s="199" t="s">
        <v>146</v>
      </c>
      <c r="F14" s="200"/>
      <c r="G14" s="200"/>
      <c r="H14" s="200"/>
      <c r="I14" s="92"/>
      <c r="J14" s="89"/>
    </row>
    <row r="15" spans="1:21" ht="12.75" customHeight="1">
      <c r="B15" s="89"/>
      <c r="C15" s="89"/>
      <c r="D15" s="89"/>
      <c r="E15" s="10"/>
      <c r="F15" s="24"/>
      <c r="G15" s="24"/>
      <c r="H15" s="24"/>
      <c r="I15" s="66" t="s">
        <v>147</v>
      </c>
      <c r="J15" s="66"/>
      <c r="K15" s="93">
        <v>14</v>
      </c>
    </row>
    <row r="16" spans="1:21" ht="11.25" customHeight="1">
      <c r="B16" s="89"/>
      <c r="C16" s="89"/>
      <c r="D16" s="89"/>
      <c r="E16" s="89"/>
      <c r="F16" s="89"/>
      <c r="G16" s="89"/>
      <c r="H16" s="89"/>
      <c r="I16" s="94"/>
      <c r="J16" s="94"/>
      <c r="K16" s="95"/>
    </row>
    <row r="17" spans="1:14" ht="14.25" customHeight="1">
      <c r="B17" s="89"/>
      <c r="C17" s="89"/>
      <c r="I17" s="201" t="s">
        <v>148</v>
      </c>
      <c r="J17" s="202"/>
      <c r="K17" s="96"/>
      <c r="L17" s="93"/>
      <c r="M17" s="93"/>
      <c r="N17" s="93"/>
    </row>
    <row r="18" spans="1:14">
      <c r="B18" s="97"/>
      <c r="C18" s="97"/>
      <c r="D18" s="97"/>
      <c r="E18" s="97"/>
      <c r="F18" s="97"/>
      <c r="G18" s="131" t="s">
        <v>276</v>
      </c>
      <c r="H18" s="132"/>
      <c r="I18" s="132"/>
    </row>
    <row r="19" spans="1:14">
      <c r="B19" s="99" t="s">
        <v>149</v>
      </c>
      <c r="C19" s="100"/>
      <c r="D19" s="100"/>
      <c r="E19" s="100"/>
      <c r="F19" s="100"/>
      <c r="G19" s="100"/>
      <c r="H19" s="100"/>
      <c r="I19" s="101"/>
      <c r="J19" s="101"/>
    </row>
    <row r="20" spans="1:14" ht="12" customHeight="1">
      <c r="J20" s="102" t="s">
        <v>150</v>
      </c>
      <c r="K20" s="103"/>
    </row>
    <row r="21" spans="1:14" ht="15" customHeight="1">
      <c r="A21" s="203" t="s">
        <v>151</v>
      </c>
      <c r="B21" s="203"/>
      <c r="C21" s="203"/>
      <c r="D21" s="203"/>
      <c r="E21" s="203"/>
      <c r="F21" s="203"/>
      <c r="G21" s="205" t="s">
        <v>152</v>
      </c>
      <c r="H21" s="171" t="s">
        <v>9</v>
      </c>
      <c r="I21" s="171" t="s">
        <v>153</v>
      </c>
      <c r="J21" s="159" t="s">
        <v>11</v>
      </c>
      <c r="K21" s="194"/>
    </row>
    <row r="22" spans="1:14" ht="83.25" customHeight="1">
      <c r="A22" s="204"/>
      <c r="B22" s="204"/>
      <c r="C22" s="204"/>
      <c r="D22" s="204"/>
      <c r="E22" s="204"/>
      <c r="F22" s="204"/>
      <c r="G22" s="206"/>
      <c r="H22" s="172"/>
      <c r="I22" s="172"/>
      <c r="J22" s="159"/>
      <c r="K22" s="194"/>
    </row>
    <row r="23" spans="1:14" ht="11.25" customHeight="1">
      <c r="A23" s="195">
        <v>1</v>
      </c>
      <c r="B23" s="195"/>
      <c r="C23" s="195"/>
      <c r="D23" s="195"/>
      <c r="E23" s="195"/>
      <c r="F23" s="195"/>
      <c r="G23" s="19">
        <v>2</v>
      </c>
      <c r="H23" s="19">
        <v>3</v>
      </c>
      <c r="I23" s="19">
        <v>4</v>
      </c>
      <c r="J23" s="19">
        <v>5</v>
      </c>
      <c r="K23" s="24"/>
    </row>
    <row r="24" spans="1:14" ht="11.25" customHeight="1">
      <c r="A24" s="21">
        <v>2</v>
      </c>
      <c r="B24" s="22"/>
      <c r="C24" s="22"/>
      <c r="D24" s="22"/>
      <c r="E24" s="22"/>
      <c r="F24" s="22"/>
      <c r="G24" s="104" t="s">
        <v>154</v>
      </c>
      <c r="H24" s="22">
        <v>1</v>
      </c>
      <c r="I24" s="25">
        <f>I25+I31+I48+I62+I66+I80+I88</f>
        <v>34279.200000000012</v>
      </c>
      <c r="J24" s="25">
        <f>J25+J31+J48+J62+J66+J80+J88</f>
        <v>30944.600000000002</v>
      </c>
      <c r="K24" s="24"/>
    </row>
    <row r="25" spans="1:14" ht="11.25" customHeight="1">
      <c r="A25" s="26">
        <v>2</v>
      </c>
      <c r="B25" s="26">
        <v>1</v>
      </c>
      <c r="C25" s="27"/>
      <c r="D25" s="27"/>
      <c r="E25" s="27"/>
      <c r="F25" s="27"/>
      <c r="G25" s="105" t="s">
        <v>155</v>
      </c>
      <c r="H25" s="27">
        <v>2</v>
      </c>
      <c r="I25" s="36">
        <f>I26+I29</f>
        <v>12513.4</v>
      </c>
      <c r="J25" s="36">
        <f>J26+J29</f>
        <v>12391.8</v>
      </c>
      <c r="K25" s="24"/>
    </row>
    <row r="26" spans="1:14" ht="11.25" customHeight="1">
      <c r="A26" s="27">
        <v>2</v>
      </c>
      <c r="B26" s="27">
        <v>1</v>
      </c>
      <c r="C26" s="27">
        <v>1</v>
      </c>
      <c r="D26" s="27"/>
      <c r="E26" s="27"/>
      <c r="F26" s="27"/>
      <c r="G26" s="106" t="s">
        <v>156</v>
      </c>
      <c r="H26" s="27">
        <v>3</v>
      </c>
      <c r="I26" s="29">
        <f>I27</f>
        <v>12314.5</v>
      </c>
      <c r="J26" s="29">
        <f>J27</f>
        <v>12197.3</v>
      </c>
      <c r="K26" s="24"/>
    </row>
    <row r="27" spans="1:14" ht="11.25" customHeight="1">
      <c r="A27" s="27">
        <v>2</v>
      </c>
      <c r="B27" s="27">
        <v>1</v>
      </c>
      <c r="C27" s="27">
        <v>1</v>
      </c>
      <c r="D27" s="27">
        <v>1</v>
      </c>
      <c r="E27" s="27">
        <v>1</v>
      </c>
      <c r="F27" s="27">
        <v>1</v>
      </c>
      <c r="G27" s="106" t="s">
        <v>157</v>
      </c>
      <c r="H27" s="27">
        <v>4</v>
      </c>
      <c r="I27" s="35">
        <v>12314.5</v>
      </c>
      <c r="J27" s="35">
        <v>12197.3</v>
      </c>
      <c r="K27" s="24"/>
    </row>
    <row r="28" spans="1:14" ht="11.25" customHeight="1">
      <c r="A28" s="27">
        <v>2</v>
      </c>
      <c r="B28" s="27">
        <v>1</v>
      </c>
      <c r="C28" s="27">
        <v>1</v>
      </c>
      <c r="D28" s="27">
        <v>1</v>
      </c>
      <c r="E28" s="27">
        <v>2</v>
      </c>
      <c r="F28" s="27">
        <v>1</v>
      </c>
      <c r="G28" s="106" t="s">
        <v>158</v>
      </c>
      <c r="H28" s="27">
        <v>5</v>
      </c>
      <c r="I28" s="35"/>
      <c r="J28" s="29"/>
      <c r="K28" s="24"/>
    </row>
    <row r="29" spans="1:14" ht="11.25" customHeight="1">
      <c r="A29" s="27">
        <v>2</v>
      </c>
      <c r="B29" s="27">
        <v>1</v>
      </c>
      <c r="C29" s="27">
        <v>2</v>
      </c>
      <c r="D29" s="27"/>
      <c r="E29" s="27"/>
      <c r="F29" s="27"/>
      <c r="G29" s="106" t="s">
        <v>159</v>
      </c>
      <c r="H29" s="27">
        <v>6</v>
      </c>
      <c r="I29" s="29">
        <f>I30</f>
        <v>198.9</v>
      </c>
      <c r="J29" s="29">
        <f>J30</f>
        <v>194.5</v>
      </c>
      <c r="K29" s="24"/>
    </row>
    <row r="30" spans="1:14" ht="11.25" customHeight="1">
      <c r="A30" s="27">
        <v>2</v>
      </c>
      <c r="B30" s="27">
        <v>1</v>
      </c>
      <c r="C30" s="27">
        <v>2</v>
      </c>
      <c r="D30" s="27">
        <v>1</v>
      </c>
      <c r="E30" s="27">
        <v>1</v>
      </c>
      <c r="F30" s="27">
        <v>1</v>
      </c>
      <c r="G30" s="106" t="s">
        <v>159</v>
      </c>
      <c r="H30" s="27">
        <v>7</v>
      </c>
      <c r="I30" s="35">
        <v>198.9</v>
      </c>
      <c r="J30" s="29">
        <v>194.5</v>
      </c>
      <c r="K30" s="24"/>
    </row>
    <row r="31" spans="1:14" ht="11.25" customHeight="1">
      <c r="A31" s="26">
        <v>2</v>
      </c>
      <c r="B31" s="26">
        <v>2</v>
      </c>
      <c r="C31" s="27"/>
      <c r="D31" s="27"/>
      <c r="E31" s="27"/>
      <c r="F31" s="27"/>
      <c r="G31" s="105" t="s">
        <v>160</v>
      </c>
      <c r="H31" s="27">
        <v>8</v>
      </c>
      <c r="I31" s="36">
        <f>I32</f>
        <v>17787.300000000003</v>
      </c>
      <c r="J31" s="36">
        <f>J32</f>
        <v>14848.600000000002</v>
      </c>
      <c r="K31" s="24"/>
    </row>
    <row r="32" spans="1:14" ht="27" customHeight="1">
      <c r="A32" s="26">
        <v>2</v>
      </c>
      <c r="B32" s="26">
        <v>2</v>
      </c>
      <c r="C32" s="26">
        <v>1</v>
      </c>
      <c r="D32" s="27"/>
      <c r="E32" s="27"/>
      <c r="F32" s="27"/>
      <c r="G32" s="105" t="s">
        <v>161</v>
      </c>
      <c r="H32" s="27">
        <v>9</v>
      </c>
      <c r="I32" s="36">
        <f>SUM(I33:I47)</f>
        <v>17787.300000000003</v>
      </c>
      <c r="J32" s="36">
        <f>SUM(J33:J47)</f>
        <v>14848.600000000002</v>
      </c>
      <c r="K32" s="24"/>
    </row>
    <row r="33" spans="1:11" ht="11.25" customHeight="1">
      <c r="A33" s="27">
        <v>2</v>
      </c>
      <c r="B33" s="27">
        <v>2</v>
      </c>
      <c r="C33" s="27">
        <v>1</v>
      </c>
      <c r="D33" s="27">
        <v>1</v>
      </c>
      <c r="E33" s="27">
        <v>1</v>
      </c>
      <c r="F33" s="27">
        <v>1</v>
      </c>
      <c r="G33" s="106" t="s">
        <v>162</v>
      </c>
      <c r="H33" s="27">
        <v>10</v>
      </c>
      <c r="I33" s="35">
        <v>163.30000000000001</v>
      </c>
      <c r="J33" s="35">
        <v>152.5</v>
      </c>
      <c r="K33" s="24"/>
    </row>
    <row r="34" spans="1:11" ht="22.5" customHeight="1">
      <c r="A34" s="27">
        <v>2</v>
      </c>
      <c r="B34" s="27">
        <v>2</v>
      </c>
      <c r="C34" s="27">
        <v>1</v>
      </c>
      <c r="D34" s="27">
        <v>1</v>
      </c>
      <c r="E34" s="27">
        <v>1</v>
      </c>
      <c r="F34" s="27">
        <v>2</v>
      </c>
      <c r="G34" s="107" t="s">
        <v>163</v>
      </c>
      <c r="H34" s="27">
        <v>11</v>
      </c>
      <c r="I34" s="133">
        <v>18.5</v>
      </c>
      <c r="J34" s="35">
        <v>18.5</v>
      </c>
      <c r="K34" s="24"/>
    </row>
    <row r="35" spans="1:11" ht="11.25" customHeight="1">
      <c r="A35" s="27">
        <v>2</v>
      </c>
      <c r="B35" s="27">
        <v>2</v>
      </c>
      <c r="C35" s="27">
        <v>1</v>
      </c>
      <c r="D35" s="27">
        <v>1</v>
      </c>
      <c r="E35" s="27">
        <v>1</v>
      </c>
      <c r="F35" s="27">
        <v>5</v>
      </c>
      <c r="G35" s="106" t="s">
        <v>164</v>
      </c>
      <c r="H35" s="27">
        <v>12</v>
      </c>
      <c r="I35" s="35">
        <v>55.1</v>
      </c>
      <c r="J35" s="35">
        <v>53.6</v>
      </c>
      <c r="K35" s="24"/>
    </row>
    <row r="36" spans="1:11" ht="24.75" customHeight="1">
      <c r="A36" s="27">
        <v>2</v>
      </c>
      <c r="B36" s="27">
        <v>2</v>
      </c>
      <c r="C36" s="27">
        <v>1</v>
      </c>
      <c r="D36" s="27">
        <v>1</v>
      </c>
      <c r="E36" s="27">
        <v>1</v>
      </c>
      <c r="F36" s="27">
        <v>6</v>
      </c>
      <c r="G36" s="108" t="s">
        <v>165</v>
      </c>
      <c r="H36" s="27">
        <v>13</v>
      </c>
      <c r="I36" s="35">
        <v>403.5</v>
      </c>
      <c r="J36" s="35">
        <v>364.8</v>
      </c>
      <c r="K36" s="24"/>
    </row>
    <row r="37" spans="1:11" ht="11.25" customHeight="1">
      <c r="A37" s="27">
        <v>2</v>
      </c>
      <c r="B37" s="27">
        <v>2</v>
      </c>
      <c r="C37" s="27">
        <v>1</v>
      </c>
      <c r="D37" s="27">
        <v>1</v>
      </c>
      <c r="E37" s="27">
        <v>1</v>
      </c>
      <c r="F37" s="27">
        <v>7</v>
      </c>
      <c r="G37" s="106" t="s">
        <v>166</v>
      </c>
      <c r="H37" s="27">
        <v>14</v>
      </c>
      <c r="I37" s="35">
        <v>13</v>
      </c>
      <c r="J37" s="35">
        <v>12.7</v>
      </c>
      <c r="K37" s="24"/>
    </row>
    <row r="38" spans="1:11" ht="13.5" customHeight="1">
      <c r="A38" s="27">
        <v>2</v>
      </c>
      <c r="B38" s="27">
        <v>2</v>
      </c>
      <c r="C38" s="27">
        <v>1</v>
      </c>
      <c r="D38" s="27">
        <v>1</v>
      </c>
      <c r="E38" s="27">
        <v>1</v>
      </c>
      <c r="F38" s="27">
        <v>11</v>
      </c>
      <c r="G38" s="106" t="s">
        <v>167</v>
      </c>
      <c r="H38" s="27">
        <v>15</v>
      </c>
      <c r="I38" s="35">
        <v>8.5</v>
      </c>
      <c r="J38" s="35">
        <v>7.1</v>
      </c>
      <c r="K38" s="24"/>
    </row>
    <row r="39" spans="1:11" ht="11.25" customHeight="1">
      <c r="A39" s="27">
        <v>2</v>
      </c>
      <c r="B39" s="27">
        <v>2</v>
      </c>
      <c r="C39" s="27">
        <v>1</v>
      </c>
      <c r="D39" s="27">
        <v>1</v>
      </c>
      <c r="E39" s="27">
        <v>1</v>
      </c>
      <c r="F39" s="27">
        <v>12</v>
      </c>
      <c r="G39" s="106" t="s">
        <v>168</v>
      </c>
      <c r="H39" s="27">
        <v>16</v>
      </c>
      <c r="I39" s="35">
        <v>6634.4</v>
      </c>
      <c r="J39" s="35">
        <v>5865.6</v>
      </c>
      <c r="K39" s="24"/>
    </row>
    <row r="40" spans="1:11" ht="15.75" customHeight="1">
      <c r="A40" s="27">
        <v>2</v>
      </c>
      <c r="B40" s="27">
        <v>2</v>
      </c>
      <c r="C40" s="27">
        <v>1</v>
      </c>
      <c r="D40" s="27">
        <v>1</v>
      </c>
      <c r="E40" s="27">
        <v>1</v>
      </c>
      <c r="F40" s="27">
        <v>14</v>
      </c>
      <c r="G40" s="106" t="s">
        <v>169</v>
      </c>
      <c r="H40" s="27">
        <v>17</v>
      </c>
      <c r="I40" s="35">
        <v>0.9</v>
      </c>
      <c r="J40" s="35">
        <v>0.5</v>
      </c>
      <c r="K40" s="24"/>
    </row>
    <row r="41" spans="1:11" ht="20.25" customHeight="1">
      <c r="A41" s="27">
        <v>2</v>
      </c>
      <c r="B41" s="27">
        <v>2</v>
      </c>
      <c r="C41" s="27">
        <v>1</v>
      </c>
      <c r="D41" s="27">
        <v>1</v>
      </c>
      <c r="E41" s="27">
        <v>1</v>
      </c>
      <c r="F41" s="27">
        <v>15</v>
      </c>
      <c r="G41" s="106" t="s">
        <v>170</v>
      </c>
      <c r="H41" s="27">
        <v>18</v>
      </c>
      <c r="I41" s="35">
        <v>1033</v>
      </c>
      <c r="J41" s="35">
        <v>800.7</v>
      </c>
      <c r="K41" s="24"/>
    </row>
    <row r="42" spans="1:11" ht="11.25" customHeight="1">
      <c r="A42" s="27">
        <v>2</v>
      </c>
      <c r="B42" s="27">
        <v>2</v>
      </c>
      <c r="C42" s="27">
        <v>1</v>
      </c>
      <c r="D42" s="27">
        <v>1</v>
      </c>
      <c r="E42" s="27">
        <v>1</v>
      </c>
      <c r="F42" s="27">
        <v>16</v>
      </c>
      <c r="G42" s="106" t="s">
        <v>171</v>
      </c>
      <c r="H42" s="27">
        <v>19</v>
      </c>
      <c r="I42" s="35">
        <v>32.200000000000003</v>
      </c>
      <c r="J42" s="109">
        <v>28.8</v>
      </c>
      <c r="K42" s="24"/>
    </row>
    <row r="43" spans="1:11" ht="11.25" customHeight="1">
      <c r="A43" s="31">
        <v>2</v>
      </c>
      <c r="B43" s="31">
        <v>2</v>
      </c>
      <c r="C43" s="31">
        <v>1</v>
      </c>
      <c r="D43" s="31">
        <v>1</v>
      </c>
      <c r="E43" s="31">
        <v>1</v>
      </c>
      <c r="F43" s="31">
        <v>17</v>
      </c>
      <c r="G43" s="108" t="s">
        <v>172</v>
      </c>
      <c r="H43" s="31">
        <v>20</v>
      </c>
      <c r="I43" s="109">
        <v>15.5</v>
      </c>
      <c r="J43" s="109">
        <v>12</v>
      </c>
      <c r="K43" s="24"/>
    </row>
    <row r="44" spans="1:11" ht="11.25" customHeight="1">
      <c r="A44" s="27">
        <v>2</v>
      </c>
      <c r="B44" s="27">
        <v>2</v>
      </c>
      <c r="C44" s="27">
        <v>1</v>
      </c>
      <c r="D44" s="27">
        <v>1</v>
      </c>
      <c r="E44" s="27">
        <v>1</v>
      </c>
      <c r="F44" s="27">
        <v>20</v>
      </c>
      <c r="G44" s="106" t="s">
        <v>173</v>
      </c>
      <c r="H44" s="27">
        <v>21</v>
      </c>
      <c r="I44" s="35">
        <v>897.1</v>
      </c>
      <c r="J44" s="35">
        <v>819.8</v>
      </c>
      <c r="K44" s="24"/>
    </row>
    <row r="45" spans="1:11" ht="22.5" customHeight="1">
      <c r="A45" s="27">
        <v>2</v>
      </c>
      <c r="B45" s="27">
        <v>2</v>
      </c>
      <c r="C45" s="27">
        <v>1</v>
      </c>
      <c r="D45" s="27">
        <v>1</v>
      </c>
      <c r="E45" s="27">
        <v>1</v>
      </c>
      <c r="F45" s="27">
        <v>21</v>
      </c>
      <c r="G45" s="106" t="s">
        <v>174</v>
      </c>
      <c r="H45" s="27">
        <v>22</v>
      </c>
      <c r="I45" s="35">
        <v>201.2</v>
      </c>
      <c r="J45" s="35">
        <v>184.7</v>
      </c>
      <c r="K45" s="24"/>
    </row>
    <row r="46" spans="1:11" ht="11.25" customHeight="1">
      <c r="A46" s="27">
        <v>2</v>
      </c>
      <c r="B46" s="27">
        <v>2</v>
      </c>
      <c r="C46" s="27">
        <v>1</v>
      </c>
      <c r="D46" s="27">
        <v>1</v>
      </c>
      <c r="E46" s="27">
        <v>1</v>
      </c>
      <c r="F46" s="27">
        <v>22</v>
      </c>
      <c r="G46" s="106" t="s">
        <v>175</v>
      </c>
      <c r="H46" s="27">
        <v>23</v>
      </c>
      <c r="I46" s="35">
        <v>41.2</v>
      </c>
      <c r="J46" s="35">
        <v>35.1</v>
      </c>
      <c r="K46" s="24"/>
    </row>
    <row r="47" spans="1:11" ht="11.25" customHeight="1">
      <c r="A47" s="27">
        <v>2</v>
      </c>
      <c r="B47" s="27">
        <v>2</v>
      </c>
      <c r="C47" s="27">
        <v>1</v>
      </c>
      <c r="D47" s="27">
        <v>1</v>
      </c>
      <c r="E47" s="27">
        <v>1</v>
      </c>
      <c r="F47" s="27">
        <v>30</v>
      </c>
      <c r="G47" s="106" t="s">
        <v>176</v>
      </c>
      <c r="H47" s="27">
        <v>24</v>
      </c>
      <c r="I47" s="35">
        <v>8269.9</v>
      </c>
      <c r="J47" s="36">
        <v>6492.2</v>
      </c>
      <c r="K47" s="24"/>
    </row>
    <row r="48" spans="1:11" ht="11.25" customHeight="1">
      <c r="A48" s="26">
        <v>2</v>
      </c>
      <c r="B48" s="26">
        <v>3</v>
      </c>
      <c r="C48" s="27"/>
      <c r="D48" s="27"/>
      <c r="E48" s="27"/>
      <c r="F48" s="27"/>
      <c r="G48" s="105" t="s">
        <v>177</v>
      </c>
      <c r="H48" s="27">
        <v>25</v>
      </c>
      <c r="I48" s="36">
        <f>I49+I60</f>
        <v>17.399999999999999</v>
      </c>
      <c r="J48" s="36">
        <f>J49+J60</f>
        <v>13</v>
      </c>
      <c r="K48" s="24"/>
    </row>
    <row r="49" spans="1:11" ht="11.25" customHeight="1">
      <c r="A49" s="26">
        <v>2</v>
      </c>
      <c r="B49" s="26">
        <v>3</v>
      </c>
      <c r="C49" s="26">
        <v>1</v>
      </c>
      <c r="D49" s="27"/>
      <c r="E49" s="27"/>
      <c r="F49" s="27"/>
      <c r="G49" s="105" t="s">
        <v>178</v>
      </c>
      <c r="H49" s="27">
        <v>26</v>
      </c>
      <c r="I49" s="36">
        <f>I50+I53+I56</f>
        <v>17.399999999999999</v>
      </c>
      <c r="J49" s="36">
        <f>J50+J53+J56</f>
        <v>13</v>
      </c>
      <c r="K49" s="24"/>
    </row>
    <row r="50" spans="1:11" ht="11.25" customHeight="1">
      <c r="A50" s="27">
        <v>2</v>
      </c>
      <c r="B50" s="27">
        <v>3</v>
      </c>
      <c r="C50" s="27">
        <v>1</v>
      </c>
      <c r="D50" s="27">
        <v>1</v>
      </c>
      <c r="E50" s="27"/>
      <c r="F50" s="27"/>
      <c r="G50" s="106" t="s">
        <v>179</v>
      </c>
      <c r="H50" s="27">
        <v>27</v>
      </c>
      <c r="I50" s="29"/>
      <c r="J50" s="35"/>
      <c r="K50" s="24"/>
    </row>
    <row r="51" spans="1:11" ht="11.25" customHeight="1">
      <c r="A51" s="27">
        <v>2</v>
      </c>
      <c r="B51" s="27">
        <v>3</v>
      </c>
      <c r="C51" s="27">
        <v>1</v>
      </c>
      <c r="D51" s="27">
        <v>1</v>
      </c>
      <c r="E51" s="27">
        <v>1</v>
      </c>
      <c r="F51" s="27">
        <v>1</v>
      </c>
      <c r="G51" s="106" t="s">
        <v>180</v>
      </c>
      <c r="H51" s="27">
        <v>28</v>
      </c>
      <c r="I51" s="35"/>
      <c r="J51" s="35"/>
      <c r="K51" s="24"/>
    </row>
    <row r="52" spans="1:11" ht="11.25" customHeight="1">
      <c r="A52" s="27">
        <v>2</v>
      </c>
      <c r="B52" s="27">
        <v>3</v>
      </c>
      <c r="C52" s="27">
        <v>1</v>
      </c>
      <c r="D52" s="27">
        <v>1</v>
      </c>
      <c r="E52" s="27">
        <v>1</v>
      </c>
      <c r="F52" s="27">
        <v>3</v>
      </c>
      <c r="G52" s="106" t="s">
        <v>181</v>
      </c>
      <c r="H52" s="27">
        <v>29</v>
      </c>
      <c r="I52" s="35"/>
      <c r="J52" s="29"/>
      <c r="K52" s="24"/>
    </row>
    <row r="53" spans="1:11" ht="26.25" customHeight="1">
      <c r="A53" s="27">
        <v>2</v>
      </c>
      <c r="B53" s="27">
        <v>3</v>
      </c>
      <c r="C53" s="27">
        <v>1</v>
      </c>
      <c r="D53" s="27">
        <v>2</v>
      </c>
      <c r="E53" s="27"/>
      <c r="F53" s="27"/>
      <c r="G53" s="106" t="s">
        <v>182</v>
      </c>
      <c r="H53" s="27">
        <v>30</v>
      </c>
      <c r="I53" s="29">
        <f>I54+I55</f>
        <v>17.399999999999999</v>
      </c>
      <c r="J53" s="29">
        <f>J54+J55</f>
        <v>13</v>
      </c>
      <c r="K53" s="24"/>
    </row>
    <row r="54" spans="1:11" ht="11.25" customHeight="1">
      <c r="A54" s="27">
        <v>2</v>
      </c>
      <c r="B54" s="27">
        <v>3</v>
      </c>
      <c r="C54" s="27">
        <v>1</v>
      </c>
      <c r="D54" s="27">
        <v>2</v>
      </c>
      <c r="E54" s="27">
        <v>1</v>
      </c>
      <c r="F54" s="27">
        <v>1</v>
      </c>
      <c r="G54" s="106" t="s">
        <v>180</v>
      </c>
      <c r="H54" s="27">
        <v>31</v>
      </c>
      <c r="I54" s="35"/>
      <c r="J54" s="35"/>
      <c r="K54" s="24"/>
    </row>
    <row r="55" spans="1:11" ht="11.25" customHeight="1">
      <c r="A55" s="27">
        <v>2</v>
      </c>
      <c r="B55" s="27">
        <v>3</v>
      </c>
      <c r="C55" s="27">
        <v>1</v>
      </c>
      <c r="D55" s="27">
        <v>2</v>
      </c>
      <c r="E55" s="27">
        <v>1</v>
      </c>
      <c r="F55" s="27">
        <v>3</v>
      </c>
      <c r="G55" s="106" t="s">
        <v>181</v>
      </c>
      <c r="H55" s="27">
        <v>32</v>
      </c>
      <c r="I55" s="35">
        <v>17.399999999999999</v>
      </c>
      <c r="J55" s="29">
        <v>13</v>
      </c>
      <c r="K55" s="24"/>
    </row>
    <row r="56" spans="1:11" ht="22.5" customHeight="1">
      <c r="A56" s="27">
        <v>2</v>
      </c>
      <c r="B56" s="27">
        <v>3</v>
      </c>
      <c r="C56" s="27">
        <v>1</v>
      </c>
      <c r="D56" s="27">
        <v>3</v>
      </c>
      <c r="E56" s="27"/>
      <c r="F56" s="27"/>
      <c r="G56" s="106" t="s">
        <v>183</v>
      </c>
      <c r="H56" s="27">
        <v>33</v>
      </c>
      <c r="I56" s="29">
        <f>I57+I58+I59</f>
        <v>0</v>
      </c>
      <c r="J56" s="29">
        <f>J57+J58+J59</f>
        <v>0</v>
      </c>
      <c r="K56" s="24"/>
    </row>
    <row r="57" spans="1:11" ht="11.25" customHeight="1">
      <c r="A57" s="27">
        <v>2</v>
      </c>
      <c r="B57" s="27">
        <v>3</v>
      </c>
      <c r="C57" s="27">
        <v>1</v>
      </c>
      <c r="D57" s="27">
        <v>3</v>
      </c>
      <c r="E57" s="27">
        <v>1</v>
      </c>
      <c r="F57" s="27">
        <v>1</v>
      </c>
      <c r="G57" s="106" t="s">
        <v>184</v>
      </c>
      <c r="H57" s="27">
        <v>34</v>
      </c>
      <c r="I57" s="35"/>
      <c r="J57" s="35"/>
      <c r="K57" s="24"/>
    </row>
    <row r="58" spans="1:11" ht="11.25" customHeight="1">
      <c r="A58" s="27">
        <v>2</v>
      </c>
      <c r="B58" s="27">
        <v>3</v>
      </c>
      <c r="C58" s="27">
        <v>1</v>
      </c>
      <c r="D58" s="27">
        <v>3</v>
      </c>
      <c r="E58" s="27">
        <v>1</v>
      </c>
      <c r="F58" s="27">
        <v>2</v>
      </c>
      <c r="G58" s="106" t="s">
        <v>185</v>
      </c>
      <c r="H58" s="27">
        <v>35</v>
      </c>
      <c r="I58" s="35"/>
      <c r="J58" s="35"/>
      <c r="K58" s="24"/>
    </row>
    <row r="59" spans="1:11" ht="11.25" customHeight="1">
      <c r="A59" s="27">
        <v>2</v>
      </c>
      <c r="B59" s="27">
        <v>3</v>
      </c>
      <c r="C59" s="27">
        <v>1</v>
      </c>
      <c r="D59" s="27">
        <v>3</v>
      </c>
      <c r="E59" s="27">
        <v>1</v>
      </c>
      <c r="F59" s="27">
        <v>3</v>
      </c>
      <c r="G59" s="106" t="s">
        <v>186</v>
      </c>
      <c r="H59" s="27">
        <v>36</v>
      </c>
      <c r="I59" s="35"/>
      <c r="J59" s="29"/>
      <c r="K59" s="24"/>
    </row>
    <row r="60" spans="1:11" ht="11.25" customHeight="1">
      <c r="A60" s="27">
        <v>2</v>
      </c>
      <c r="B60" s="27">
        <v>3</v>
      </c>
      <c r="C60" s="27">
        <v>2</v>
      </c>
      <c r="D60" s="27"/>
      <c r="E60" s="27"/>
      <c r="F60" s="27"/>
      <c r="G60" s="106" t="s">
        <v>187</v>
      </c>
      <c r="H60" s="27">
        <v>37</v>
      </c>
      <c r="I60" s="35"/>
      <c r="J60" s="29"/>
      <c r="K60" s="24"/>
    </row>
    <row r="61" spans="1:11" ht="11.25" customHeight="1">
      <c r="A61" s="31">
        <v>2</v>
      </c>
      <c r="B61" s="31">
        <v>3</v>
      </c>
      <c r="C61" s="31">
        <v>2</v>
      </c>
      <c r="D61" s="31">
        <v>1</v>
      </c>
      <c r="E61" s="31">
        <v>1</v>
      </c>
      <c r="F61" s="31">
        <v>1</v>
      </c>
      <c r="G61" s="106" t="s">
        <v>187</v>
      </c>
      <c r="H61" s="27">
        <v>38</v>
      </c>
      <c r="I61" s="35"/>
      <c r="J61" s="29"/>
      <c r="K61" s="24"/>
    </row>
    <row r="62" spans="1:11" ht="11.25" customHeight="1">
      <c r="A62" s="26">
        <v>2</v>
      </c>
      <c r="B62" s="26">
        <v>4</v>
      </c>
      <c r="C62" s="27"/>
      <c r="D62" s="27"/>
      <c r="E62" s="27"/>
      <c r="F62" s="27"/>
      <c r="G62" s="105" t="s">
        <v>188</v>
      </c>
      <c r="H62" s="27">
        <v>39</v>
      </c>
      <c r="I62" s="36">
        <f>I63</f>
        <v>224.2</v>
      </c>
      <c r="J62" s="36">
        <f>J63</f>
        <v>214.4</v>
      </c>
      <c r="K62" s="24"/>
    </row>
    <row r="63" spans="1:11" ht="11.25" customHeight="1">
      <c r="A63" s="26">
        <v>2</v>
      </c>
      <c r="B63" s="26">
        <v>4</v>
      </c>
      <c r="C63" s="26">
        <v>1</v>
      </c>
      <c r="D63" s="27"/>
      <c r="E63" s="27"/>
      <c r="F63" s="27"/>
      <c r="G63" s="105" t="s">
        <v>189</v>
      </c>
      <c r="H63" s="27">
        <v>40</v>
      </c>
      <c r="I63" s="36">
        <f>I64+I65</f>
        <v>224.2</v>
      </c>
      <c r="J63" s="36">
        <f>J64+J65</f>
        <v>214.4</v>
      </c>
      <c r="K63" s="24"/>
    </row>
    <row r="64" spans="1:11" ht="11.25" customHeight="1">
      <c r="A64" s="27">
        <v>2</v>
      </c>
      <c r="B64" s="27">
        <v>4</v>
      </c>
      <c r="C64" s="27">
        <v>1</v>
      </c>
      <c r="D64" s="27">
        <v>1</v>
      </c>
      <c r="E64" s="27">
        <v>1</v>
      </c>
      <c r="F64" s="27">
        <v>2</v>
      </c>
      <c r="G64" s="106" t="s">
        <v>190</v>
      </c>
      <c r="H64" s="27">
        <v>41</v>
      </c>
      <c r="I64" s="35">
        <v>224.2</v>
      </c>
      <c r="J64" s="35">
        <v>214.4</v>
      </c>
      <c r="K64" s="24"/>
    </row>
    <row r="65" spans="1:11" ht="11.25" customHeight="1">
      <c r="A65" s="27">
        <v>2</v>
      </c>
      <c r="B65" s="27">
        <v>4</v>
      </c>
      <c r="C65" s="27">
        <v>1</v>
      </c>
      <c r="D65" s="27">
        <v>1</v>
      </c>
      <c r="E65" s="27">
        <v>1</v>
      </c>
      <c r="F65" s="27">
        <v>3</v>
      </c>
      <c r="G65" s="106" t="s">
        <v>191</v>
      </c>
      <c r="H65" s="27">
        <v>42</v>
      </c>
      <c r="I65" s="35"/>
      <c r="J65" s="36"/>
      <c r="K65" s="24"/>
    </row>
    <row r="66" spans="1:11" ht="11.25" customHeight="1">
      <c r="A66" s="26">
        <v>2</v>
      </c>
      <c r="B66" s="26">
        <v>5</v>
      </c>
      <c r="C66" s="27"/>
      <c r="D66" s="27"/>
      <c r="E66" s="27"/>
      <c r="F66" s="27"/>
      <c r="G66" s="105" t="s">
        <v>192</v>
      </c>
      <c r="H66" s="27">
        <v>43</v>
      </c>
      <c r="I66" s="36">
        <f>I67+I70+I73</f>
        <v>0</v>
      </c>
      <c r="J66" s="36">
        <f>J67+J70+J73</f>
        <v>0</v>
      </c>
      <c r="K66" s="24"/>
    </row>
    <row r="67" spans="1:11" ht="11.25" customHeight="1">
      <c r="A67" s="26">
        <v>2</v>
      </c>
      <c r="B67" s="26">
        <v>5</v>
      </c>
      <c r="C67" s="26">
        <v>1</v>
      </c>
      <c r="D67" s="27"/>
      <c r="E67" s="27"/>
      <c r="F67" s="27"/>
      <c r="G67" s="105" t="s">
        <v>193</v>
      </c>
      <c r="H67" s="27">
        <v>44</v>
      </c>
      <c r="I67" s="36">
        <f>I68+I69</f>
        <v>0</v>
      </c>
      <c r="J67" s="36">
        <f>J68+J69</f>
        <v>0</v>
      </c>
      <c r="K67" s="24"/>
    </row>
    <row r="68" spans="1:11" ht="10.5" customHeight="1">
      <c r="A68" s="27">
        <v>2</v>
      </c>
      <c r="B68" s="27">
        <v>5</v>
      </c>
      <c r="C68" s="27">
        <v>1</v>
      </c>
      <c r="D68" s="27">
        <v>1</v>
      </c>
      <c r="E68" s="27">
        <v>1</v>
      </c>
      <c r="F68" s="27">
        <v>1</v>
      </c>
      <c r="G68" s="106" t="s">
        <v>194</v>
      </c>
      <c r="H68" s="27">
        <v>45</v>
      </c>
      <c r="I68" s="35"/>
      <c r="J68" s="35"/>
      <c r="K68" s="24"/>
    </row>
    <row r="69" spans="1:11" ht="11.25" customHeight="1">
      <c r="A69" s="27">
        <v>2</v>
      </c>
      <c r="B69" s="27">
        <v>5</v>
      </c>
      <c r="C69" s="27">
        <v>1</v>
      </c>
      <c r="D69" s="27">
        <v>1</v>
      </c>
      <c r="E69" s="27">
        <v>1</v>
      </c>
      <c r="F69" s="27">
        <v>2</v>
      </c>
      <c r="G69" s="106" t="s">
        <v>195</v>
      </c>
      <c r="H69" s="27">
        <v>46</v>
      </c>
      <c r="I69" s="134"/>
      <c r="J69" s="135"/>
      <c r="K69" s="24"/>
    </row>
    <row r="70" spans="1:11" ht="15" customHeight="1">
      <c r="A70" s="26">
        <v>2</v>
      </c>
      <c r="B70" s="26">
        <v>5</v>
      </c>
      <c r="C70" s="26">
        <v>2</v>
      </c>
      <c r="D70" s="27"/>
      <c r="E70" s="27"/>
      <c r="F70" s="27"/>
      <c r="G70" s="105" t="s">
        <v>196</v>
      </c>
      <c r="H70" s="27">
        <v>47</v>
      </c>
      <c r="I70" s="136">
        <f>I71+I72</f>
        <v>0</v>
      </c>
      <c r="J70" s="136">
        <f>J71+J72</f>
        <v>0</v>
      </c>
      <c r="K70" s="24"/>
    </row>
    <row r="71" spans="1:11" ht="22.5" customHeight="1">
      <c r="A71" s="27">
        <v>2</v>
      </c>
      <c r="B71" s="27">
        <v>5</v>
      </c>
      <c r="C71" s="27">
        <v>2</v>
      </c>
      <c r="D71" s="27">
        <v>1</v>
      </c>
      <c r="E71" s="27">
        <v>1</v>
      </c>
      <c r="F71" s="27">
        <v>1</v>
      </c>
      <c r="G71" s="108" t="s">
        <v>197</v>
      </c>
      <c r="H71" s="27">
        <v>48</v>
      </c>
      <c r="I71" s="35"/>
      <c r="J71" s="35"/>
      <c r="K71" s="24"/>
    </row>
    <row r="72" spans="1:11" ht="13.5" customHeight="1">
      <c r="A72" s="27">
        <v>2</v>
      </c>
      <c r="B72" s="27">
        <v>5</v>
      </c>
      <c r="C72" s="27">
        <v>2</v>
      </c>
      <c r="D72" s="27">
        <v>1</v>
      </c>
      <c r="E72" s="27">
        <v>1</v>
      </c>
      <c r="F72" s="27">
        <v>2</v>
      </c>
      <c r="G72" s="106" t="s">
        <v>198</v>
      </c>
      <c r="H72" s="27">
        <v>49</v>
      </c>
      <c r="I72" s="35"/>
      <c r="J72" s="29"/>
      <c r="K72" s="24"/>
    </row>
    <row r="73" spans="1:11" ht="24" customHeight="1">
      <c r="A73" s="42">
        <v>2</v>
      </c>
      <c r="B73" s="42">
        <v>5</v>
      </c>
      <c r="C73" s="42">
        <v>3</v>
      </c>
      <c r="D73" s="42"/>
      <c r="E73" s="42"/>
      <c r="F73" s="42"/>
      <c r="G73" s="110" t="s">
        <v>199</v>
      </c>
      <c r="H73" s="27">
        <v>50</v>
      </c>
      <c r="I73" s="137">
        <f>I74+I77</f>
        <v>0</v>
      </c>
      <c r="J73" s="137">
        <f>J74+J77</f>
        <v>0</v>
      </c>
      <c r="K73" s="24"/>
    </row>
    <row r="74" spans="1:11" ht="26.25" customHeight="1">
      <c r="A74" s="27">
        <v>2</v>
      </c>
      <c r="B74" s="27">
        <v>5</v>
      </c>
      <c r="C74" s="27">
        <v>3</v>
      </c>
      <c r="D74" s="27">
        <v>1</v>
      </c>
      <c r="E74" s="27"/>
      <c r="F74" s="27"/>
      <c r="G74" s="108" t="s">
        <v>200</v>
      </c>
      <c r="H74" s="27">
        <v>51</v>
      </c>
      <c r="I74" s="29"/>
      <c r="J74" s="35"/>
      <c r="K74" s="24"/>
    </row>
    <row r="75" spans="1:11" ht="21.75" customHeight="1">
      <c r="A75" s="27">
        <v>2</v>
      </c>
      <c r="B75" s="27">
        <v>5</v>
      </c>
      <c r="C75" s="27">
        <v>3</v>
      </c>
      <c r="D75" s="27">
        <v>1</v>
      </c>
      <c r="E75" s="27">
        <v>1</v>
      </c>
      <c r="F75" s="27">
        <v>1</v>
      </c>
      <c r="G75" s="106" t="s">
        <v>201</v>
      </c>
      <c r="H75" s="27">
        <v>52</v>
      </c>
      <c r="I75" s="35"/>
      <c r="J75" s="35"/>
      <c r="K75" s="24"/>
    </row>
    <row r="76" spans="1:11" ht="13.5" customHeight="1">
      <c r="A76" s="27">
        <v>2</v>
      </c>
      <c r="B76" s="27">
        <v>5</v>
      </c>
      <c r="C76" s="27">
        <v>3</v>
      </c>
      <c r="D76" s="27">
        <v>1</v>
      </c>
      <c r="E76" s="27">
        <v>1</v>
      </c>
      <c r="F76" s="27">
        <v>2</v>
      </c>
      <c r="G76" s="106" t="s">
        <v>202</v>
      </c>
      <c r="H76" s="27">
        <v>53</v>
      </c>
      <c r="I76" s="35"/>
      <c r="J76" s="36"/>
      <c r="K76" s="24"/>
    </row>
    <row r="77" spans="1:11" ht="23.25" customHeight="1">
      <c r="A77" s="27">
        <v>2</v>
      </c>
      <c r="B77" s="27">
        <v>5</v>
      </c>
      <c r="C77" s="27">
        <v>3</v>
      </c>
      <c r="D77" s="27">
        <v>2</v>
      </c>
      <c r="E77" s="27"/>
      <c r="F77" s="27"/>
      <c r="G77" s="106" t="s">
        <v>203</v>
      </c>
      <c r="H77" s="27">
        <v>54</v>
      </c>
      <c r="I77" s="35"/>
      <c r="J77" s="36"/>
      <c r="K77" s="24"/>
    </row>
    <row r="78" spans="1:11" ht="25.5" customHeight="1">
      <c r="A78" s="27">
        <v>2</v>
      </c>
      <c r="B78" s="27">
        <v>5</v>
      </c>
      <c r="C78" s="27">
        <v>3</v>
      </c>
      <c r="D78" s="27">
        <v>2</v>
      </c>
      <c r="E78" s="27">
        <v>1</v>
      </c>
      <c r="F78" s="27">
        <v>1</v>
      </c>
      <c r="G78" s="108" t="s">
        <v>204</v>
      </c>
      <c r="H78" s="27">
        <v>55</v>
      </c>
      <c r="I78" s="35"/>
      <c r="J78" s="36"/>
      <c r="K78" s="24"/>
    </row>
    <row r="79" spans="1:11" ht="13.5" customHeight="1">
      <c r="A79" s="27">
        <v>2</v>
      </c>
      <c r="B79" s="27">
        <v>5</v>
      </c>
      <c r="C79" s="27">
        <v>3</v>
      </c>
      <c r="D79" s="27">
        <v>2</v>
      </c>
      <c r="E79" s="27">
        <v>1</v>
      </c>
      <c r="F79" s="27">
        <v>2</v>
      </c>
      <c r="G79" s="106" t="s">
        <v>205</v>
      </c>
      <c r="H79" s="27">
        <v>56</v>
      </c>
      <c r="I79" s="35"/>
      <c r="J79" s="36"/>
      <c r="K79" s="24"/>
    </row>
    <row r="80" spans="1:11" ht="15" customHeight="1">
      <c r="A80" s="26">
        <v>2</v>
      </c>
      <c r="B80" s="26">
        <v>7</v>
      </c>
      <c r="C80" s="27"/>
      <c r="D80" s="27"/>
      <c r="E80" s="27"/>
      <c r="F80" s="27"/>
      <c r="G80" s="105" t="s">
        <v>206</v>
      </c>
      <c r="H80" s="27">
        <v>57</v>
      </c>
      <c r="I80" s="36">
        <f>I81+I84+I85</f>
        <v>3651.6</v>
      </c>
      <c r="J80" s="36">
        <f>J81+J84+J85</f>
        <v>3401.1</v>
      </c>
      <c r="K80" s="24"/>
    </row>
    <row r="81" spans="1:11" ht="15" customHeight="1">
      <c r="A81" s="27">
        <v>2</v>
      </c>
      <c r="B81" s="27">
        <v>7</v>
      </c>
      <c r="C81" s="27">
        <v>2</v>
      </c>
      <c r="D81" s="27">
        <v>1</v>
      </c>
      <c r="E81" s="27"/>
      <c r="F81" s="27"/>
      <c r="G81" s="106" t="s">
        <v>207</v>
      </c>
      <c r="H81" s="27">
        <v>58</v>
      </c>
      <c r="I81" s="29">
        <f>I82+I83</f>
        <v>3469.7</v>
      </c>
      <c r="J81" s="29">
        <f>J82+J83</f>
        <v>3230.6</v>
      </c>
      <c r="K81" s="24"/>
    </row>
    <row r="82" spans="1:11" ht="11.25" customHeight="1">
      <c r="A82" s="27">
        <v>2</v>
      </c>
      <c r="B82" s="27">
        <v>7</v>
      </c>
      <c r="C82" s="27">
        <v>2</v>
      </c>
      <c r="D82" s="27">
        <v>1</v>
      </c>
      <c r="E82" s="27">
        <v>1</v>
      </c>
      <c r="F82" s="27">
        <v>1</v>
      </c>
      <c r="G82" s="106" t="s">
        <v>208</v>
      </c>
      <c r="H82" s="27">
        <v>59</v>
      </c>
      <c r="I82" s="35">
        <v>2299.6</v>
      </c>
      <c r="J82" s="35">
        <v>2174.1</v>
      </c>
      <c r="K82" s="24"/>
    </row>
    <row r="83" spans="1:11" ht="11.25" customHeight="1">
      <c r="A83" s="27">
        <v>2</v>
      </c>
      <c r="B83" s="27">
        <v>7</v>
      </c>
      <c r="C83" s="27">
        <v>2</v>
      </c>
      <c r="D83" s="27">
        <v>1</v>
      </c>
      <c r="E83" s="27">
        <v>1</v>
      </c>
      <c r="F83" s="27">
        <v>2</v>
      </c>
      <c r="G83" s="106" t="s">
        <v>209</v>
      </c>
      <c r="H83" s="27">
        <v>60</v>
      </c>
      <c r="I83" s="35">
        <v>1170.0999999999999</v>
      </c>
      <c r="J83" s="29">
        <v>1056.5</v>
      </c>
      <c r="K83" s="24"/>
    </row>
    <row r="84" spans="1:11" ht="11.25" customHeight="1">
      <c r="A84" s="31">
        <v>2</v>
      </c>
      <c r="B84" s="31">
        <v>7</v>
      </c>
      <c r="C84" s="31">
        <v>2</v>
      </c>
      <c r="D84" s="31">
        <v>2</v>
      </c>
      <c r="E84" s="31">
        <v>1</v>
      </c>
      <c r="F84" s="31">
        <v>1</v>
      </c>
      <c r="G84" s="106" t="s">
        <v>210</v>
      </c>
      <c r="H84" s="27">
        <v>61</v>
      </c>
      <c r="I84" s="35"/>
      <c r="J84" s="29"/>
      <c r="K84" s="24"/>
    </row>
    <row r="85" spans="1:11" ht="11.25" customHeight="1">
      <c r="A85" s="27">
        <v>2</v>
      </c>
      <c r="B85" s="27">
        <v>7</v>
      </c>
      <c r="C85" s="27">
        <v>3</v>
      </c>
      <c r="D85" s="27"/>
      <c r="E85" s="27"/>
      <c r="F85" s="27"/>
      <c r="G85" s="106" t="s">
        <v>211</v>
      </c>
      <c r="H85" s="27">
        <v>62</v>
      </c>
      <c r="I85" s="29">
        <f>I86+I87</f>
        <v>181.9</v>
      </c>
      <c r="J85" s="29">
        <f>J86+J87</f>
        <v>170.5</v>
      </c>
      <c r="K85" s="24"/>
    </row>
    <row r="86" spans="1:11" ht="11.25" customHeight="1">
      <c r="A86" s="27">
        <v>2</v>
      </c>
      <c r="B86" s="27">
        <v>7</v>
      </c>
      <c r="C86" s="27">
        <v>3</v>
      </c>
      <c r="D86" s="27">
        <v>1</v>
      </c>
      <c r="E86" s="27">
        <v>1</v>
      </c>
      <c r="F86" s="27">
        <v>1</v>
      </c>
      <c r="G86" s="106" t="s">
        <v>212</v>
      </c>
      <c r="H86" s="27">
        <v>63</v>
      </c>
      <c r="I86" s="35">
        <v>181.9</v>
      </c>
      <c r="J86" s="35">
        <v>170.5</v>
      </c>
      <c r="K86" s="24"/>
    </row>
    <row r="87" spans="1:11" ht="11.25" customHeight="1">
      <c r="A87" s="27">
        <v>2</v>
      </c>
      <c r="B87" s="27">
        <v>7</v>
      </c>
      <c r="C87" s="27">
        <v>3</v>
      </c>
      <c r="D87" s="27">
        <v>1</v>
      </c>
      <c r="E87" s="27">
        <v>1</v>
      </c>
      <c r="F87" s="27">
        <v>2</v>
      </c>
      <c r="G87" s="106" t="s">
        <v>213</v>
      </c>
      <c r="H87" s="27">
        <v>64</v>
      </c>
      <c r="I87" s="35"/>
      <c r="J87" s="36"/>
      <c r="K87" s="24"/>
    </row>
    <row r="88" spans="1:11" ht="11.25" customHeight="1">
      <c r="A88" s="26">
        <v>2</v>
      </c>
      <c r="B88" s="26">
        <v>8</v>
      </c>
      <c r="C88" s="27"/>
      <c r="D88" s="27"/>
      <c r="E88" s="27"/>
      <c r="F88" s="27"/>
      <c r="G88" s="105" t="s">
        <v>214</v>
      </c>
      <c r="H88" s="27">
        <v>65</v>
      </c>
      <c r="I88" s="36">
        <f>I89+I93</f>
        <v>85.3</v>
      </c>
      <c r="J88" s="36">
        <f>J89+J93</f>
        <v>75.7</v>
      </c>
      <c r="K88" s="24"/>
    </row>
    <row r="89" spans="1:11" ht="11.25" customHeight="1">
      <c r="A89" s="27">
        <v>2</v>
      </c>
      <c r="B89" s="27">
        <v>8</v>
      </c>
      <c r="C89" s="27">
        <v>1</v>
      </c>
      <c r="D89" s="27">
        <v>1</v>
      </c>
      <c r="E89" s="27"/>
      <c r="F89" s="27"/>
      <c r="G89" s="111" t="s">
        <v>215</v>
      </c>
      <c r="H89" s="27">
        <v>66</v>
      </c>
      <c r="I89" s="36">
        <f>I90+I91+I92</f>
        <v>85.3</v>
      </c>
      <c r="J89" s="36">
        <f>J90+J91+J92</f>
        <v>75.7</v>
      </c>
      <c r="K89" s="24"/>
    </row>
    <row r="90" spans="1:11" ht="11.25" customHeight="1">
      <c r="A90" s="27">
        <v>2</v>
      </c>
      <c r="B90" s="27">
        <v>8</v>
      </c>
      <c r="C90" s="27">
        <v>1</v>
      </c>
      <c r="D90" s="27">
        <v>1</v>
      </c>
      <c r="E90" s="27">
        <v>1</v>
      </c>
      <c r="F90" s="27">
        <v>1</v>
      </c>
      <c r="G90" s="106" t="s">
        <v>216</v>
      </c>
      <c r="H90" s="27">
        <v>67</v>
      </c>
      <c r="I90" s="35"/>
      <c r="J90" s="35"/>
      <c r="K90" s="24"/>
    </row>
    <row r="91" spans="1:11" ht="11.25" customHeight="1">
      <c r="A91" s="27">
        <v>2</v>
      </c>
      <c r="B91" s="27">
        <v>8</v>
      </c>
      <c r="C91" s="27">
        <v>1</v>
      </c>
      <c r="D91" s="27">
        <v>1</v>
      </c>
      <c r="E91" s="27">
        <v>1</v>
      </c>
      <c r="F91" s="27">
        <v>2</v>
      </c>
      <c r="G91" s="106" t="s">
        <v>217</v>
      </c>
      <c r="H91" s="27">
        <v>68</v>
      </c>
      <c r="I91" s="35">
        <v>85.3</v>
      </c>
      <c r="J91" s="35">
        <v>75.7</v>
      </c>
      <c r="K91" s="24"/>
    </row>
    <row r="92" spans="1:11" ht="11.25" customHeight="1">
      <c r="A92" s="27">
        <v>2</v>
      </c>
      <c r="B92" s="27">
        <v>8</v>
      </c>
      <c r="C92" s="27">
        <v>1</v>
      </c>
      <c r="D92" s="27">
        <v>1</v>
      </c>
      <c r="E92" s="27">
        <v>1</v>
      </c>
      <c r="F92" s="27">
        <v>3</v>
      </c>
      <c r="G92" s="108" t="s">
        <v>218</v>
      </c>
      <c r="H92" s="27">
        <v>69</v>
      </c>
      <c r="I92" s="35"/>
      <c r="J92" s="36"/>
      <c r="K92" s="24"/>
    </row>
    <row r="93" spans="1:11" ht="11.25" customHeight="1">
      <c r="A93" s="27">
        <v>2</v>
      </c>
      <c r="B93" s="27">
        <v>8</v>
      </c>
      <c r="C93" s="27">
        <v>1</v>
      </c>
      <c r="D93" s="27">
        <v>2</v>
      </c>
      <c r="E93" s="27">
        <v>1</v>
      </c>
      <c r="F93" s="27">
        <v>1</v>
      </c>
      <c r="G93" s="106" t="s">
        <v>219</v>
      </c>
      <c r="H93" s="27">
        <v>70</v>
      </c>
      <c r="I93" s="35"/>
      <c r="J93" s="36"/>
      <c r="K93" s="24"/>
    </row>
    <row r="94" spans="1:11" ht="24.75" customHeight="1">
      <c r="A94" s="26">
        <v>3</v>
      </c>
      <c r="B94" s="26">
        <v>1</v>
      </c>
      <c r="C94" s="26"/>
      <c r="D94" s="26"/>
      <c r="E94" s="26"/>
      <c r="F94" s="26"/>
      <c r="G94" s="105" t="s">
        <v>220</v>
      </c>
      <c r="H94" s="27">
        <v>71</v>
      </c>
      <c r="I94" s="36">
        <f>I95+I113+I118+I120+I122</f>
        <v>9333.9</v>
      </c>
      <c r="J94" s="36">
        <f>J95+J113+J118+J120+J122</f>
        <v>7548.9000000000005</v>
      </c>
      <c r="K94" s="24"/>
    </row>
    <row r="95" spans="1:11" ht="24.75" customHeight="1">
      <c r="A95" s="26">
        <v>3</v>
      </c>
      <c r="B95" s="26">
        <v>1</v>
      </c>
      <c r="C95" s="26">
        <v>1</v>
      </c>
      <c r="D95" s="27"/>
      <c r="E95" s="27"/>
      <c r="F95" s="27"/>
      <c r="G95" s="105" t="s">
        <v>221</v>
      </c>
      <c r="H95" s="27">
        <v>72</v>
      </c>
      <c r="I95" s="36">
        <f>I96+I98+I102+I107+I111</f>
        <v>9289.1999999999989</v>
      </c>
      <c r="J95" s="36">
        <f>J96+J98+J102+J107+J111</f>
        <v>7543.1</v>
      </c>
      <c r="K95" s="24"/>
    </row>
    <row r="96" spans="1:11" ht="11.25" customHeight="1">
      <c r="A96" s="27">
        <v>3</v>
      </c>
      <c r="B96" s="27">
        <v>1</v>
      </c>
      <c r="C96" s="27">
        <v>1</v>
      </c>
      <c r="D96" s="27">
        <v>1</v>
      </c>
      <c r="E96" s="27"/>
      <c r="F96" s="27"/>
      <c r="G96" s="106" t="s">
        <v>222</v>
      </c>
      <c r="H96" s="27">
        <v>73</v>
      </c>
      <c r="I96" s="35">
        <v>140</v>
      </c>
      <c r="J96" s="29"/>
      <c r="K96" s="24"/>
    </row>
    <row r="97" spans="1:11" ht="11.25" customHeight="1">
      <c r="A97" s="27">
        <v>3</v>
      </c>
      <c r="B97" s="27">
        <v>1</v>
      </c>
      <c r="C97" s="27">
        <v>1</v>
      </c>
      <c r="D97" s="27">
        <v>1</v>
      </c>
      <c r="E97" s="27">
        <v>1</v>
      </c>
      <c r="F97" s="27">
        <v>1</v>
      </c>
      <c r="G97" s="106" t="s">
        <v>222</v>
      </c>
      <c r="H97" s="27">
        <v>74</v>
      </c>
      <c r="I97" s="35"/>
      <c r="J97" s="29"/>
      <c r="K97" s="24"/>
    </row>
    <row r="98" spans="1:11" ht="11.25" customHeight="1">
      <c r="A98" s="27">
        <v>3</v>
      </c>
      <c r="B98" s="27">
        <v>1</v>
      </c>
      <c r="C98" s="27">
        <v>1</v>
      </c>
      <c r="D98" s="27">
        <v>2</v>
      </c>
      <c r="E98" s="27"/>
      <c r="F98" s="27"/>
      <c r="G98" s="106" t="s">
        <v>223</v>
      </c>
      <c r="H98" s="27">
        <v>75</v>
      </c>
      <c r="I98" s="29">
        <f>I99+I100+I101</f>
        <v>7688.2</v>
      </c>
      <c r="J98" s="29">
        <f>J99+J100+J101</f>
        <v>6455.2</v>
      </c>
      <c r="K98" s="24"/>
    </row>
    <row r="99" spans="1:11" ht="11.25" customHeight="1">
      <c r="A99" s="27">
        <v>3</v>
      </c>
      <c r="B99" s="27">
        <v>1</v>
      </c>
      <c r="C99" s="27">
        <v>1</v>
      </c>
      <c r="D99" s="27">
        <v>2</v>
      </c>
      <c r="E99" s="27">
        <v>1</v>
      </c>
      <c r="F99" s="27">
        <v>1</v>
      </c>
      <c r="G99" s="106" t="s">
        <v>224</v>
      </c>
      <c r="H99" s="27">
        <v>76</v>
      </c>
      <c r="I99" s="35">
        <v>448.6</v>
      </c>
      <c r="J99" s="35"/>
      <c r="K99" s="24"/>
    </row>
    <row r="100" spans="1:11" ht="11.25" customHeight="1">
      <c r="A100" s="27">
        <v>3</v>
      </c>
      <c r="B100" s="27">
        <v>1</v>
      </c>
      <c r="C100" s="27">
        <v>1</v>
      </c>
      <c r="D100" s="27">
        <v>2</v>
      </c>
      <c r="E100" s="27">
        <v>1</v>
      </c>
      <c r="F100" s="27">
        <v>2</v>
      </c>
      <c r="G100" s="106" t="s">
        <v>225</v>
      </c>
      <c r="H100" s="27">
        <v>77</v>
      </c>
      <c r="I100" s="35">
        <v>471.1</v>
      </c>
      <c r="J100" s="35">
        <v>133.69999999999999</v>
      </c>
      <c r="K100" s="24"/>
    </row>
    <row r="101" spans="1:11" ht="11.25" customHeight="1">
      <c r="A101" s="27">
        <v>3</v>
      </c>
      <c r="B101" s="27">
        <v>1</v>
      </c>
      <c r="C101" s="27">
        <v>1</v>
      </c>
      <c r="D101" s="27">
        <v>2</v>
      </c>
      <c r="E101" s="27">
        <v>1</v>
      </c>
      <c r="F101" s="27">
        <v>3</v>
      </c>
      <c r="G101" s="106" t="s">
        <v>226</v>
      </c>
      <c r="H101" s="27">
        <v>78</v>
      </c>
      <c r="I101" s="35">
        <v>6768.5</v>
      </c>
      <c r="J101" s="29">
        <v>6321.5</v>
      </c>
      <c r="K101" s="24"/>
    </row>
    <row r="102" spans="1:11" ht="11.25" customHeight="1">
      <c r="A102" s="27">
        <v>3</v>
      </c>
      <c r="B102" s="27">
        <v>1</v>
      </c>
      <c r="C102" s="27">
        <v>1</v>
      </c>
      <c r="D102" s="27">
        <v>3</v>
      </c>
      <c r="E102" s="27"/>
      <c r="F102" s="27"/>
      <c r="G102" s="106" t="s">
        <v>227</v>
      </c>
      <c r="H102" s="27">
        <v>79</v>
      </c>
      <c r="I102" s="29">
        <f>I103+I104+I105+I106</f>
        <v>1179.5999999999999</v>
      </c>
      <c r="J102" s="29">
        <f>J103+J104+J105+J106</f>
        <v>830.60000000000014</v>
      </c>
      <c r="K102" s="24"/>
    </row>
    <row r="103" spans="1:11" ht="11.25" customHeight="1">
      <c r="A103" s="27">
        <v>3</v>
      </c>
      <c r="B103" s="27">
        <v>1</v>
      </c>
      <c r="C103" s="27">
        <v>1</v>
      </c>
      <c r="D103" s="27">
        <v>3</v>
      </c>
      <c r="E103" s="27">
        <v>1</v>
      </c>
      <c r="F103" s="27">
        <v>1</v>
      </c>
      <c r="G103" s="106" t="s">
        <v>228</v>
      </c>
      <c r="H103" s="27">
        <v>80</v>
      </c>
      <c r="I103" s="35">
        <v>560.79999999999995</v>
      </c>
      <c r="J103" s="35">
        <v>487.3</v>
      </c>
      <c r="K103" s="24"/>
    </row>
    <row r="104" spans="1:11" ht="11.25" customHeight="1">
      <c r="A104" s="27">
        <v>3</v>
      </c>
      <c r="B104" s="27">
        <v>1</v>
      </c>
      <c r="C104" s="27">
        <v>1</v>
      </c>
      <c r="D104" s="27">
        <v>3</v>
      </c>
      <c r="E104" s="27">
        <v>1</v>
      </c>
      <c r="F104" s="27">
        <v>2</v>
      </c>
      <c r="G104" s="106" t="s">
        <v>229</v>
      </c>
      <c r="H104" s="27">
        <v>81</v>
      </c>
      <c r="I104" s="35">
        <v>542.9</v>
      </c>
      <c r="J104" s="35">
        <v>319.10000000000002</v>
      </c>
      <c r="K104" s="24"/>
    </row>
    <row r="105" spans="1:11" ht="11.25" customHeight="1">
      <c r="A105" s="27">
        <v>3</v>
      </c>
      <c r="B105" s="27">
        <v>1</v>
      </c>
      <c r="C105" s="27">
        <v>1</v>
      </c>
      <c r="D105" s="27">
        <v>3</v>
      </c>
      <c r="E105" s="27">
        <v>1</v>
      </c>
      <c r="F105" s="27">
        <v>3</v>
      </c>
      <c r="G105" s="106" t="s">
        <v>230</v>
      </c>
      <c r="H105" s="27">
        <v>82</v>
      </c>
      <c r="I105" s="35"/>
      <c r="J105" s="29"/>
      <c r="K105" s="24"/>
    </row>
    <row r="106" spans="1:11" ht="22.5" customHeight="1">
      <c r="A106" s="27">
        <v>3</v>
      </c>
      <c r="B106" s="27">
        <v>1</v>
      </c>
      <c r="C106" s="27">
        <v>1</v>
      </c>
      <c r="D106" s="27">
        <v>3</v>
      </c>
      <c r="E106" s="27">
        <v>1</v>
      </c>
      <c r="F106" s="27">
        <v>4</v>
      </c>
      <c r="G106" s="108" t="s">
        <v>231</v>
      </c>
      <c r="H106" s="27">
        <v>83</v>
      </c>
      <c r="I106" s="35">
        <v>75.900000000000006</v>
      </c>
      <c r="J106" s="29">
        <v>24.2</v>
      </c>
      <c r="K106" s="24"/>
    </row>
    <row r="107" spans="1:11" ht="11.25" customHeight="1">
      <c r="A107" s="27">
        <v>3</v>
      </c>
      <c r="B107" s="27">
        <v>1</v>
      </c>
      <c r="C107" s="27">
        <v>1</v>
      </c>
      <c r="D107" s="27">
        <v>4</v>
      </c>
      <c r="E107" s="27"/>
      <c r="F107" s="27"/>
      <c r="G107" s="106" t="s">
        <v>232</v>
      </c>
      <c r="H107" s="27">
        <v>84</v>
      </c>
      <c r="I107" s="29">
        <f>I108+I109+I110</f>
        <v>0</v>
      </c>
      <c r="J107" s="29">
        <f>J108+J109+J110</f>
        <v>0</v>
      </c>
      <c r="K107" s="24"/>
    </row>
    <row r="108" spans="1:11" ht="11.25" customHeight="1">
      <c r="A108" s="27">
        <v>3</v>
      </c>
      <c r="B108" s="27">
        <v>1</v>
      </c>
      <c r="C108" s="27">
        <v>1</v>
      </c>
      <c r="D108" s="27">
        <v>4</v>
      </c>
      <c r="E108" s="27">
        <v>1</v>
      </c>
      <c r="F108" s="27">
        <v>1</v>
      </c>
      <c r="G108" s="106" t="s">
        <v>233</v>
      </c>
      <c r="H108" s="27">
        <v>85</v>
      </c>
      <c r="I108" s="35"/>
      <c r="J108" s="35"/>
      <c r="K108" s="24"/>
    </row>
    <row r="109" spans="1:11" ht="11.25" customHeight="1">
      <c r="A109" s="27">
        <v>3</v>
      </c>
      <c r="B109" s="27">
        <v>1</v>
      </c>
      <c r="C109" s="27">
        <v>1</v>
      </c>
      <c r="D109" s="27">
        <v>4</v>
      </c>
      <c r="E109" s="27">
        <v>1</v>
      </c>
      <c r="F109" s="27">
        <v>2</v>
      </c>
      <c r="G109" s="106" t="s">
        <v>234</v>
      </c>
      <c r="H109" s="27">
        <v>86</v>
      </c>
      <c r="I109" s="35"/>
      <c r="J109" s="35"/>
      <c r="K109" s="24"/>
    </row>
    <row r="110" spans="1:11" ht="11.25" customHeight="1">
      <c r="A110" s="27">
        <v>3</v>
      </c>
      <c r="B110" s="27">
        <v>1</v>
      </c>
      <c r="C110" s="27">
        <v>1</v>
      </c>
      <c r="D110" s="27">
        <v>4</v>
      </c>
      <c r="E110" s="27">
        <v>1</v>
      </c>
      <c r="F110" s="27">
        <v>3</v>
      </c>
      <c r="G110" s="106" t="s">
        <v>235</v>
      </c>
      <c r="H110" s="27">
        <v>87</v>
      </c>
      <c r="I110" s="35"/>
      <c r="J110" s="29"/>
      <c r="K110" s="24"/>
    </row>
    <row r="111" spans="1:11" ht="11.25" customHeight="1">
      <c r="A111" s="27">
        <v>3</v>
      </c>
      <c r="B111" s="27">
        <v>1</v>
      </c>
      <c r="C111" s="27">
        <v>1</v>
      </c>
      <c r="D111" s="27">
        <v>5</v>
      </c>
      <c r="E111" s="27"/>
      <c r="F111" s="27"/>
      <c r="G111" s="106" t="s">
        <v>236</v>
      </c>
      <c r="H111" s="27">
        <v>88</v>
      </c>
      <c r="I111" s="29">
        <v>281.39999999999998</v>
      </c>
      <c r="J111" s="35">
        <v>257.3</v>
      </c>
      <c r="K111" s="24"/>
    </row>
    <row r="112" spans="1:11" ht="11.25" customHeight="1">
      <c r="A112" s="27">
        <v>3</v>
      </c>
      <c r="B112" s="27">
        <v>1</v>
      </c>
      <c r="C112" s="27">
        <v>1</v>
      </c>
      <c r="D112" s="27">
        <v>5</v>
      </c>
      <c r="E112" s="27">
        <v>1</v>
      </c>
      <c r="F112" s="27">
        <v>1</v>
      </c>
      <c r="G112" s="106" t="s">
        <v>236</v>
      </c>
      <c r="H112" s="27">
        <v>89</v>
      </c>
      <c r="I112" s="35">
        <v>281.39999999999998</v>
      </c>
      <c r="J112" s="29">
        <v>257.3</v>
      </c>
      <c r="K112" s="24"/>
    </row>
    <row r="113" spans="1:11" ht="22.5" customHeight="1">
      <c r="A113" s="26">
        <v>3</v>
      </c>
      <c r="B113" s="26">
        <v>1</v>
      </c>
      <c r="C113" s="26">
        <v>2</v>
      </c>
      <c r="D113" s="27"/>
      <c r="E113" s="27"/>
      <c r="F113" s="27"/>
      <c r="G113" s="105" t="s">
        <v>237</v>
      </c>
      <c r="H113" s="27">
        <v>90</v>
      </c>
      <c r="I113" s="36">
        <f>I114+I115+I116+I117</f>
        <v>44.7</v>
      </c>
      <c r="J113" s="36">
        <f>J114+J115+J116+J117</f>
        <v>5.8</v>
      </c>
      <c r="K113" s="24"/>
    </row>
    <row r="114" spans="1:11" ht="27" customHeight="1">
      <c r="A114" s="27">
        <v>3</v>
      </c>
      <c r="B114" s="27">
        <v>1</v>
      </c>
      <c r="C114" s="27">
        <v>2</v>
      </c>
      <c r="D114" s="27">
        <v>1</v>
      </c>
      <c r="E114" s="27">
        <v>1</v>
      </c>
      <c r="F114" s="27">
        <v>2</v>
      </c>
      <c r="G114" s="106" t="s">
        <v>238</v>
      </c>
      <c r="H114" s="27">
        <v>91</v>
      </c>
      <c r="I114" s="35">
        <v>44.7</v>
      </c>
      <c r="J114" s="35">
        <v>5.8</v>
      </c>
      <c r="K114" s="24"/>
    </row>
    <row r="115" spans="1:11" ht="11.25" customHeight="1">
      <c r="A115" s="27">
        <v>3</v>
      </c>
      <c r="B115" s="27">
        <v>1</v>
      </c>
      <c r="C115" s="27">
        <v>2</v>
      </c>
      <c r="D115" s="27">
        <v>1</v>
      </c>
      <c r="E115" s="27">
        <v>1</v>
      </c>
      <c r="F115" s="27">
        <v>3</v>
      </c>
      <c r="G115" s="106" t="s">
        <v>239</v>
      </c>
      <c r="H115" s="27">
        <v>92</v>
      </c>
      <c r="I115" s="35"/>
      <c r="J115" s="35"/>
      <c r="K115" s="24"/>
    </row>
    <row r="116" spans="1:11" ht="11.25" customHeight="1">
      <c r="A116" s="27">
        <v>3</v>
      </c>
      <c r="B116" s="27">
        <v>1</v>
      </c>
      <c r="C116" s="27">
        <v>2</v>
      </c>
      <c r="D116" s="27">
        <v>1</v>
      </c>
      <c r="E116" s="27">
        <v>1</v>
      </c>
      <c r="F116" s="27">
        <v>4</v>
      </c>
      <c r="G116" s="108" t="s">
        <v>240</v>
      </c>
      <c r="H116" s="27">
        <v>93</v>
      </c>
      <c r="I116" s="35"/>
      <c r="J116" s="35"/>
      <c r="K116" s="24"/>
    </row>
    <row r="117" spans="1:11" ht="11.25" customHeight="1">
      <c r="A117" s="27">
        <v>3</v>
      </c>
      <c r="B117" s="27">
        <v>1</v>
      </c>
      <c r="C117" s="27">
        <v>2</v>
      </c>
      <c r="D117" s="27">
        <v>1</v>
      </c>
      <c r="E117" s="27">
        <v>1</v>
      </c>
      <c r="F117" s="27">
        <v>5</v>
      </c>
      <c r="G117" s="111" t="s">
        <v>241</v>
      </c>
      <c r="H117" s="27">
        <v>94</v>
      </c>
      <c r="I117" s="35"/>
      <c r="J117" s="29"/>
      <c r="K117" s="24"/>
    </row>
    <row r="118" spans="1:11" ht="11.25" customHeight="1">
      <c r="A118" s="42">
        <v>3</v>
      </c>
      <c r="B118" s="42">
        <v>1</v>
      </c>
      <c r="C118" s="42">
        <v>3</v>
      </c>
      <c r="D118" s="31"/>
      <c r="E118" s="31"/>
      <c r="F118" s="31"/>
      <c r="G118" s="105" t="s">
        <v>242</v>
      </c>
      <c r="H118" s="27">
        <v>95</v>
      </c>
      <c r="I118" s="35"/>
      <c r="J118" s="29"/>
      <c r="K118" s="24"/>
    </row>
    <row r="119" spans="1:11" ht="11.25" customHeight="1">
      <c r="A119" s="31">
        <v>3</v>
      </c>
      <c r="B119" s="31">
        <v>1</v>
      </c>
      <c r="C119" s="31">
        <v>3</v>
      </c>
      <c r="D119" s="31">
        <v>2</v>
      </c>
      <c r="E119" s="31">
        <v>1</v>
      </c>
      <c r="F119" s="31">
        <v>6</v>
      </c>
      <c r="G119" s="108" t="s">
        <v>243</v>
      </c>
      <c r="H119" s="27">
        <v>96</v>
      </c>
      <c r="I119" s="35"/>
      <c r="J119" s="29"/>
      <c r="K119" s="24"/>
    </row>
    <row r="120" spans="1:11" ht="18" customHeight="1">
      <c r="A120" s="42">
        <v>3</v>
      </c>
      <c r="B120" s="42">
        <v>1</v>
      </c>
      <c r="C120" s="42">
        <v>4</v>
      </c>
      <c r="D120" s="31"/>
      <c r="E120" s="31"/>
      <c r="F120" s="31"/>
      <c r="G120" s="105" t="s">
        <v>244</v>
      </c>
      <c r="H120" s="27">
        <v>97</v>
      </c>
      <c r="I120" s="29"/>
      <c r="J120" s="35"/>
      <c r="K120" s="24"/>
    </row>
    <row r="121" spans="1:11" ht="11.25" customHeight="1">
      <c r="A121" s="27">
        <v>3</v>
      </c>
      <c r="B121" s="27">
        <v>1</v>
      </c>
      <c r="C121" s="27">
        <v>4</v>
      </c>
      <c r="D121" s="27">
        <v>1</v>
      </c>
      <c r="E121" s="27">
        <v>1</v>
      </c>
      <c r="F121" s="27">
        <v>1</v>
      </c>
      <c r="G121" s="106" t="s">
        <v>244</v>
      </c>
      <c r="H121" s="27">
        <v>98</v>
      </c>
      <c r="I121" s="35"/>
      <c r="J121" s="35"/>
      <c r="K121" s="24"/>
    </row>
    <row r="122" spans="1:11" ht="27.75" customHeight="1">
      <c r="A122" s="26">
        <v>3</v>
      </c>
      <c r="B122" s="26">
        <v>1</v>
      </c>
      <c r="C122" s="26">
        <v>5</v>
      </c>
      <c r="D122" s="27"/>
      <c r="E122" s="27"/>
      <c r="F122" s="27"/>
      <c r="G122" s="105" t="s">
        <v>245</v>
      </c>
      <c r="H122" s="27">
        <v>99</v>
      </c>
      <c r="I122" s="137">
        <f>I123+I124+I125</f>
        <v>0</v>
      </c>
      <c r="J122" s="137">
        <f>J123+J124+J125</f>
        <v>0</v>
      </c>
      <c r="K122" s="24"/>
    </row>
    <row r="123" spans="1:11" ht="11.25" customHeight="1">
      <c r="A123" s="27">
        <v>3</v>
      </c>
      <c r="B123" s="27">
        <v>1</v>
      </c>
      <c r="C123" s="27">
        <v>5</v>
      </c>
      <c r="D123" s="27">
        <v>1</v>
      </c>
      <c r="E123" s="27">
        <v>1</v>
      </c>
      <c r="F123" s="27">
        <v>1</v>
      </c>
      <c r="G123" s="106" t="s">
        <v>246</v>
      </c>
      <c r="H123" s="27">
        <v>100</v>
      </c>
      <c r="I123" s="35"/>
      <c r="J123" s="35"/>
      <c r="K123" s="24"/>
    </row>
    <row r="124" spans="1:11" ht="11.25" customHeight="1">
      <c r="A124" s="27">
        <v>3</v>
      </c>
      <c r="B124" s="27">
        <v>1</v>
      </c>
      <c r="C124" s="27">
        <v>5</v>
      </c>
      <c r="D124" s="27">
        <v>1</v>
      </c>
      <c r="E124" s="27">
        <v>1</v>
      </c>
      <c r="F124" s="27">
        <v>2</v>
      </c>
      <c r="G124" s="106" t="s">
        <v>247</v>
      </c>
      <c r="H124" s="27">
        <v>101</v>
      </c>
      <c r="I124" s="35"/>
      <c r="J124" s="35"/>
      <c r="K124" s="24"/>
    </row>
    <row r="125" spans="1:11" ht="11.25" customHeight="1">
      <c r="A125" s="27">
        <v>3</v>
      </c>
      <c r="B125" s="27">
        <v>1</v>
      </c>
      <c r="C125" s="27">
        <v>5</v>
      </c>
      <c r="D125" s="27">
        <v>1</v>
      </c>
      <c r="E125" s="27">
        <v>1</v>
      </c>
      <c r="F125" s="27">
        <v>3</v>
      </c>
      <c r="G125" s="106" t="s">
        <v>248</v>
      </c>
      <c r="H125" s="27">
        <v>102</v>
      </c>
      <c r="I125" s="35"/>
      <c r="J125" s="36"/>
      <c r="K125" s="24"/>
    </row>
    <row r="126" spans="1:11" ht="18" customHeight="1">
      <c r="A126" s="27"/>
      <c r="B126" s="56"/>
      <c r="C126" s="56"/>
      <c r="D126" s="56"/>
      <c r="E126" s="56"/>
      <c r="F126" s="56"/>
      <c r="G126" s="112" t="s">
        <v>249</v>
      </c>
      <c r="H126" s="56">
        <v>103</v>
      </c>
      <c r="I126" s="138">
        <f>I24+I94</f>
        <v>43613.100000000013</v>
      </c>
      <c r="J126" s="138">
        <f>J24+J94</f>
        <v>38493.5</v>
      </c>
      <c r="K126" s="24"/>
    </row>
    <row r="127" spans="1:11" ht="34.5" customHeight="1">
      <c r="A127" s="26">
        <v>3</v>
      </c>
      <c r="B127" s="26">
        <v>2</v>
      </c>
      <c r="C127" s="27"/>
      <c r="D127" s="27"/>
      <c r="E127" s="27"/>
      <c r="F127" s="27"/>
      <c r="G127" s="105" t="s">
        <v>250</v>
      </c>
      <c r="H127" s="27">
        <v>104</v>
      </c>
      <c r="I127" s="36">
        <f>I128+I132</f>
        <v>0</v>
      </c>
      <c r="J127" s="36">
        <f>J128+J132</f>
        <v>0</v>
      </c>
      <c r="K127" s="24"/>
    </row>
    <row r="128" spans="1:11" ht="24.75" customHeight="1">
      <c r="A128" s="27">
        <v>3</v>
      </c>
      <c r="B128" s="27">
        <v>2</v>
      </c>
      <c r="C128" s="27">
        <v>1</v>
      </c>
      <c r="D128" s="27"/>
      <c r="E128" s="27"/>
      <c r="F128" s="27"/>
      <c r="G128" s="111" t="s">
        <v>251</v>
      </c>
      <c r="H128" s="27">
        <v>105</v>
      </c>
      <c r="I128" s="29"/>
      <c r="J128" s="29"/>
      <c r="K128" s="24"/>
    </row>
    <row r="129" spans="1:11" ht="11.25" customHeight="1">
      <c r="A129" s="27">
        <v>3</v>
      </c>
      <c r="B129" s="27">
        <v>2</v>
      </c>
      <c r="C129" s="27">
        <v>1</v>
      </c>
      <c r="D129" s="27">
        <v>5</v>
      </c>
      <c r="E129" s="27">
        <v>1</v>
      </c>
      <c r="F129" s="27">
        <v>1</v>
      </c>
      <c r="G129" s="106" t="s">
        <v>252</v>
      </c>
      <c r="H129" s="27">
        <v>106</v>
      </c>
      <c r="I129" s="29"/>
      <c r="J129" s="35"/>
      <c r="K129" s="24"/>
    </row>
    <row r="130" spans="1:11" ht="11.25" customHeight="1">
      <c r="A130" s="27">
        <v>3</v>
      </c>
      <c r="B130" s="27">
        <v>2</v>
      </c>
      <c r="C130" s="27">
        <v>1</v>
      </c>
      <c r="D130" s="27">
        <v>7</v>
      </c>
      <c r="E130" s="27">
        <v>1</v>
      </c>
      <c r="F130" s="27">
        <v>1</v>
      </c>
      <c r="G130" s="106" t="s">
        <v>253</v>
      </c>
      <c r="H130" s="27">
        <v>107</v>
      </c>
      <c r="I130" s="35"/>
      <c r="J130" s="35"/>
      <c r="K130" s="24"/>
    </row>
    <row r="131" spans="1:11" ht="11.25" customHeight="1">
      <c r="A131" s="27">
        <v>3</v>
      </c>
      <c r="B131" s="27">
        <v>2</v>
      </c>
      <c r="C131" s="27">
        <v>1</v>
      </c>
      <c r="D131" s="27">
        <v>7</v>
      </c>
      <c r="E131" s="27">
        <v>1</v>
      </c>
      <c r="F131" s="27">
        <v>2</v>
      </c>
      <c r="G131" s="106" t="s">
        <v>254</v>
      </c>
      <c r="H131" s="27">
        <v>108</v>
      </c>
      <c r="I131" s="35"/>
      <c r="J131" s="35"/>
      <c r="K131" s="24"/>
    </row>
    <row r="132" spans="1:11" ht="25.5" customHeight="1">
      <c r="A132" s="27">
        <v>3</v>
      </c>
      <c r="B132" s="27">
        <v>2</v>
      </c>
      <c r="C132" s="27">
        <v>2</v>
      </c>
      <c r="D132" s="27"/>
      <c r="E132" s="27"/>
      <c r="F132" s="27"/>
      <c r="G132" s="106" t="s">
        <v>255</v>
      </c>
      <c r="H132" s="27">
        <v>109</v>
      </c>
      <c r="I132" s="137">
        <f>I133+I134+I135</f>
        <v>0</v>
      </c>
      <c r="J132" s="137">
        <f>J133+J134+J135</f>
        <v>0</v>
      </c>
      <c r="K132" s="24"/>
    </row>
    <row r="133" spans="1:11" ht="11.25" customHeight="1">
      <c r="A133" s="27">
        <v>3</v>
      </c>
      <c r="B133" s="27">
        <v>2</v>
      </c>
      <c r="C133" s="27">
        <v>2</v>
      </c>
      <c r="D133" s="27">
        <v>5</v>
      </c>
      <c r="E133" s="27">
        <v>1</v>
      </c>
      <c r="F133" s="27">
        <v>1</v>
      </c>
      <c r="G133" s="106" t="s">
        <v>256</v>
      </c>
      <c r="H133" s="27">
        <v>110</v>
      </c>
      <c r="I133" s="35"/>
      <c r="J133" s="29"/>
      <c r="K133" s="24"/>
    </row>
    <row r="134" spans="1:11" ht="11.25" customHeight="1">
      <c r="A134" s="27">
        <v>3</v>
      </c>
      <c r="B134" s="27">
        <v>2</v>
      </c>
      <c r="C134" s="27">
        <v>2</v>
      </c>
      <c r="D134" s="27">
        <v>7</v>
      </c>
      <c r="E134" s="27">
        <v>1</v>
      </c>
      <c r="F134" s="27">
        <v>1</v>
      </c>
      <c r="G134" s="106" t="s">
        <v>253</v>
      </c>
      <c r="H134" s="27">
        <v>111</v>
      </c>
      <c r="I134" s="35"/>
      <c r="J134" s="35"/>
      <c r="K134" s="24"/>
    </row>
    <row r="135" spans="1:11" ht="11.25" customHeight="1">
      <c r="A135" s="27">
        <v>3</v>
      </c>
      <c r="B135" s="27">
        <v>2</v>
      </c>
      <c r="C135" s="27">
        <v>2</v>
      </c>
      <c r="D135" s="27">
        <v>7</v>
      </c>
      <c r="E135" s="27">
        <v>1</v>
      </c>
      <c r="F135" s="27">
        <v>2</v>
      </c>
      <c r="G135" s="106" t="s">
        <v>254</v>
      </c>
      <c r="H135" s="27">
        <v>112</v>
      </c>
      <c r="I135" s="35"/>
      <c r="J135" s="36"/>
      <c r="K135" s="24"/>
    </row>
    <row r="136" spans="1:11" ht="24.75" customHeight="1">
      <c r="A136" s="26">
        <v>3</v>
      </c>
      <c r="B136" s="26">
        <v>3</v>
      </c>
      <c r="C136" s="27"/>
      <c r="D136" s="27"/>
      <c r="E136" s="27"/>
      <c r="F136" s="27"/>
      <c r="G136" s="105" t="s">
        <v>257</v>
      </c>
      <c r="H136" s="27">
        <v>113</v>
      </c>
      <c r="I136" s="36">
        <f>I137+I142</f>
        <v>190</v>
      </c>
      <c r="J136" s="36">
        <f>J137+J142</f>
        <v>189.9</v>
      </c>
      <c r="K136" s="24"/>
    </row>
    <row r="137" spans="1:11" ht="33" customHeight="1">
      <c r="A137" s="27">
        <v>3</v>
      </c>
      <c r="B137" s="27">
        <v>3</v>
      </c>
      <c r="C137" s="27">
        <v>1</v>
      </c>
      <c r="D137" s="27"/>
      <c r="E137" s="27"/>
      <c r="F137" s="27"/>
      <c r="G137" s="108" t="s">
        <v>258</v>
      </c>
      <c r="H137" s="27">
        <v>114</v>
      </c>
      <c r="I137" s="29">
        <f>I138+I139+I140+I141</f>
        <v>190</v>
      </c>
      <c r="J137" s="29">
        <f>J138+J139+J140+J141</f>
        <v>189.9</v>
      </c>
      <c r="K137" s="24"/>
    </row>
    <row r="138" spans="1:11" ht="11.25" customHeight="1">
      <c r="A138" s="27">
        <v>3</v>
      </c>
      <c r="B138" s="27">
        <v>3</v>
      </c>
      <c r="C138" s="27">
        <v>1</v>
      </c>
      <c r="D138" s="27">
        <v>4</v>
      </c>
      <c r="E138" s="27">
        <v>1</v>
      </c>
      <c r="F138" s="27">
        <v>1</v>
      </c>
      <c r="G138" s="106" t="s">
        <v>259</v>
      </c>
      <c r="H138" s="27">
        <v>115</v>
      </c>
      <c r="I138" s="35"/>
      <c r="J138" s="35"/>
      <c r="K138" s="24"/>
    </row>
    <row r="139" spans="1:11" ht="11.25" customHeight="1">
      <c r="A139" s="27">
        <v>3</v>
      </c>
      <c r="B139" s="27">
        <v>3</v>
      </c>
      <c r="C139" s="27">
        <v>1</v>
      </c>
      <c r="D139" s="27">
        <v>4</v>
      </c>
      <c r="E139" s="27">
        <v>1</v>
      </c>
      <c r="F139" s="27">
        <v>2</v>
      </c>
      <c r="G139" s="106" t="s">
        <v>260</v>
      </c>
      <c r="H139" s="27">
        <v>116</v>
      </c>
      <c r="I139" s="35">
        <v>190</v>
      </c>
      <c r="J139" s="35">
        <v>189.9</v>
      </c>
      <c r="K139" s="24"/>
    </row>
    <row r="140" spans="1:11" ht="11.25" customHeight="1">
      <c r="A140" s="27">
        <v>3</v>
      </c>
      <c r="B140" s="27">
        <v>3</v>
      </c>
      <c r="C140" s="27">
        <v>1</v>
      </c>
      <c r="D140" s="27">
        <v>7</v>
      </c>
      <c r="E140" s="27">
        <v>1</v>
      </c>
      <c r="F140" s="27">
        <v>1</v>
      </c>
      <c r="G140" s="106" t="s">
        <v>261</v>
      </c>
      <c r="H140" s="27">
        <v>117</v>
      </c>
      <c r="I140" s="35"/>
      <c r="J140" s="35"/>
      <c r="K140" s="24"/>
    </row>
    <row r="141" spans="1:11" ht="11.25" customHeight="1">
      <c r="A141" s="27">
        <v>3</v>
      </c>
      <c r="B141" s="27">
        <v>3</v>
      </c>
      <c r="C141" s="27">
        <v>1</v>
      </c>
      <c r="D141" s="27">
        <v>7</v>
      </c>
      <c r="E141" s="27">
        <v>1</v>
      </c>
      <c r="F141" s="27">
        <v>2</v>
      </c>
      <c r="G141" s="106" t="s">
        <v>262</v>
      </c>
      <c r="H141" s="27">
        <v>118</v>
      </c>
      <c r="I141" s="35"/>
      <c r="J141" s="29"/>
      <c r="K141" s="24"/>
    </row>
    <row r="142" spans="1:11" ht="33.75" customHeight="1">
      <c r="A142" s="27">
        <v>3</v>
      </c>
      <c r="B142" s="27">
        <v>3</v>
      </c>
      <c r="C142" s="27">
        <v>2</v>
      </c>
      <c r="D142" s="27"/>
      <c r="E142" s="27"/>
      <c r="F142" s="27"/>
      <c r="G142" s="106" t="s">
        <v>263</v>
      </c>
      <c r="H142" s="27">
        <v>119</v>
      </c>
      <c r="I142" s="29">
        <f>I143+I144+I145+I146</f>
        <v>0</v>
      </c>
      <c r="J142" s="29">
        <f>J143+J144+J145+J146</f>
        <v>0</v>
      </c>
      <c r="K142" s="24"/>
    </row>
    <row r="143" spans="1:11" ht="11.25" customHeight="1">
      <c r="A143" s="27">
        <v>3</v>
      </c>
      <c r="B143" s="27">
        <v>3</v>
      </c>
      <c r="C143" s="27">
        <v>2</v>
      </c>
      <c r="D143" s="27">
        <v>4</v>
      </c>
      <c r="E143" s="27">
        <v>1</v>
      </c>
      <c r="F143" s="27">
        <v>1</v>
      </c>
      <c r="G143" s="106" t="s">
        <v>259</v>
      </c>
      <c r="H143" s="27">
        <v>120</v>
      </c>
      <c r="I143" s="35"/>
      <c r="J143" s="35"/>
      <c r="K143" s="24"/>
    </row>
    <row r="144" spans="1:11" ht="11.25" customHeight="1">
      <c r="A144" s="27">
        <v>3</v>
      </c>
      <c r="B144" s="27">
        <v>3</v>
      </c>
      <c r="C144" s="27">
        <v>2</v>
      </c>
      <c r="D144" s="27">
        <v>4</v>
      </c>
      <c r="E144" s="27">
        <v>1</v>
      </c>
      <c r="F144" s="27">
        <v>2</v>
      </c>
      <c r="G144" s="106" t="s">
        <v>260</v>
      </c>
      <c r="H144" s="27">
        <v>121</v>
      </c>
      <c r="I144" s="35"/>
      <c r="J144" s="29"/>
      <c r="K144" s="24"/>
    </row>
    <row r="145" spans="1:13" ht="11.25" customHeight="1">
      <c r="A145" s="27">
        <v>3</v>
      </c>
      <c r="B145" s="27">
        <v>3</v>
      </c>
      <c r="C145" s="27">
        <v>2</v>
      </c>
      <c r="D145" s="27">
        <v>7</v>
      </c>
      <c r="E145" s="27">
        <v>1</v>
      </c>
      <c r="F145" s="27">
        <v>1</v>
      </c>
      <c r="G145" s="106" t="s">
        <v>261</v>
      </c>
      <c r="H145" s="27">
        <v>122</v>
      </c>
      <c r="I145" s="29"/>
      <c r="J145" s="35"/>
      <c r="K145" s="24"/>
    </row>
    <row r="146" spans="1:13" ht="11.25" customHeight="1">
      <c r="A146" s="27">
        <v>3</v>
      </c>
      <c r="B146" s="27">
        <v>3</v>
      </c>
      <c r="C146" s="27">
        <v>2</v>
      </c>
      <c r="D146" s="27">
        <v>7</v>
      </c>
      <c r="E146" s="27">
        <v>1</v>
      </c>
      <c r="F146" s="27">
        <v>2</v>
      </c>
      <c r="G146" s="106" t="s">
        <v>262</v>
      </c>
      <c r="H146" s="27">
        <v>123</v>
      </c>
      <c r="I146" s="35"/>
      <c r="J146" s="113"/>
      <c r="K146" s="24"/>
    </row>
    <row r="147" spans="1:13" ht="14.25" customHeight="1">
      <c r="A147" s="114"/>
      <c r="B147" s="114"/>
      <c r="C147" s="114"/>
      <c r="D147" s="114"/>
      <c r="E147" s="114"/>
      <c r="F147" s="114"/>
      <c r="G147" s="115" t="s">
        <v>264</v>
      </c>
      <c r="H147" s="114">
        <v>124</v>
      </c>
      <c r="I147" s="139">
        <f>I126+I127+I136</f>
        <v>43803.100000000013</v>
      </c>
      <c r="J147" s="139">
        <f>J126+J127+J136</f>
        <v>38683.4</v>
      </c>
      <c r="K147" s="24"/>
    </row>
    <row r="148" spans="1:13">
      <c r="A148" s="74"/>
      <c r="B148" s="74"/>
      <c r="C148" s="74"/>
      <c r="D148" s="74"/>
      <c r="E148" s="74"/>
      <c r="F148" s="74"/>
      <c r="G148" s="116"/>
      <c r="H148" s="117"/>
      <c r="I148" s="118"/>
      <c r="J148" s="119"/>
    </row>
    <row r="149" spans="1:13" ht="22.5" customHeight="1">
      <c r="A149" s="98"/>
      <c r="B149" s="196" t="s">
        <v>271</v>
      </c>
      <c r="C149" s="197"/>
      <c r="D149" s="197"/>
      <c r="E149" s="197"/>
      <c r="F149" s="197"/>
      <c r="G149" s="197"/>
      <c r="H149" s="120"/>
      <c r="I149" s="207" t="s">
        <v>272</v>
      </c>
      <c r="J149" s="207"/>
      <c r="K149" s="119"/>
      <c r="L149" s="119"/>
      <c r="M149" s="119"/>
    </row>
    <row r="150" spans="1:13">
      <c r="A150" s="198" t="s">
        <v>138</v>
      </c>
      <c r="B150" s="198"/>
      <c r="C150" s="198"/>
      <c r="D150" s="198"/>
      <c r="E150" s="198"/>
      <c r="F150" s="198"/>
      <c r="G150" s="198"/>
      <c r="H150" s="198"/>
      <c r="I150" s="121" t="s">
        <v>139</v>
      </c>
      <c r="J150" s="80" t="s">
        <v>140</v>
      </c>
      <c r="K150" s="122"/>
      <c r="L150" s="122"/>
      <c r="M150" s="121"/>
    </row>
    <row r="151" spans="1:13">
      <c r="B151" s="100"/>
      <c r="C151" s="100"/>
      <c r="D151" s="100"/>
      <c r="E151" s="100"/>
      <c r="F151" s="100"/>
      <c r="G151" s="100"/>
      <c r="H151" s="100"/>
      <c r="I151" s="121"/>
      <c r="J151" s="121"/>
      <c r="K151" s="121"/>
      <c r="L151" s="121"/>
      <c r="M151" s="121"/>
    </row>
  </sheetData>
  <mergeCells count="24">
    <mergeCell ref="A150:H150"/>
    <mergeCell ref="E14:H14"/>
    <mergeCell ref="I17:J17"/>
    <mergeCell ref="A21:F22"/>
    <mergeCell ref="G21:G22"/>
    <mergeCell ref="H21:H22"/>
    <mergeCell ref="I21:I22"/>
    <mergeCell ref="J21:J22"/>
    <mergeCell ref="I149:J149"/>
    <mergeCell ref="E11:H11"/>
    <mergeCell ref="E13:J13"/>
    <mergeCell ref="K21:K22"/>
    <mergeCell ref="A23:F23"/>
    <mergeCell ref="B149:G149"/>
    <mergeCell ref="D4:I4"/>
    <mergeCell ref="A6:I6"/>
    <mergeCell ref="G7:H7"/>
    <mergeCell ref="G8:H8"/>
    <mergeCell ref="E10:H10"/>
    <mergeCell ref="I1:K1"/>
    <mergeCell ref="S1:U1"/>
    <mergeCell ref="I2:K2"/>
    <mergeCell ref="S2:U2"/>
    <mergeCell ref="D3:I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73B7E-28B0-4FA8-AD1B-64DDC2CC08B2}">
  <dimension ref="A2:K43"/>
  <sheetViews>
    <sheetView workbookViewId="0">
      <selection activeCell="Q8" sqref="Q8:Q9"/>
    </sheetView>
  </sheetViews>
  <sheetFormatPr defaultRowHeight="12"/>
  <sheetData>
    <row r="2" spans="1:11" ht="15.75">
      <c r="A2" s="210" t="s">
        <v>277</v>
      </c>
      <c r="B2" s="210"/>
      <c r="C2" s="210"/>
      <c r="D2" s="210"/>
      <c r="E2" s="210"/>
      <c r="F2" s="210"/>
      <c r="G2" s="210"/>
      <c r="H2" s="210"/>
      <c r="I2" s="210"/>
      <c r="J2" s="210"/>
      <c r="K2" s="210"/>
    </row>
    <row r="3" spans="1:11" ht="15.75">
      <c r="A3" s="210" t="s">
        <v>278</v>
      </c>
      <c r="B3" s="210"/>
      <c r="C3" s="210"/>
      <c r="D3" s="210"/>
      <c r="E3" s="210"/>
      <c r="F3" s="210"/>
      <c r="G3" s="210"/>
      <c r="H3" s="210"/>
      <c r="I3" s="210"/>
      <c r="J3" s="210"/>
      <c r="K3" s="210"/>
    </row>
    <row r="4" spans="1:11" ht="15.75">
      <c r="A4" s="210" t="s">
        <v>279</v>
      </c>
      <c r="B4" s="210"/>
      <c r="C4" s="210"/>
      <c r="D4" s="210"/>
      <c r="E4" s="210"/>
      <c r="F4" s="210"/>
      <c r="G4" s="210"/>
      <c r="H4" s="210"/>
      <c r="I4" s="210"/>
      <c r="J4" s="210"/>
      <c r="K4" s="210"/>
    </row>
    <row r="5" spans="1:11" ht="15.75">
      <c r="A5" s="141"/>
    </row>
    <row r="6" spans="1:11" ht="38.25" customHeight="1">
      <c r="A6" s="209" t="s">
        <v>280</v>
      </c>
      <c r="B6" s="209"/>
      <c r="C6" s="209"/>
      <c r="D6" s="209"/>
      <c r="E6" s="209"/>
      <c r="F6" s="209"/>
      <c r="G6" s="209"/>
      <c r="H6" s="209"/>
      <c r="I6" s="209"/>
      <c r="J6" s="209"/>
      <c r="K6" s="209"/>
    </row>
    <row r="7" spans="1:11" ht="90" customHeight="1">
      <c r="A7" s="208" t="s">
        <v>281</v>
      </c>
      <c r="B7" s="208"/>
      <c r="C7" s="208"/>
      <c r="D7" s="208"/>
      <c r="E7" s="208"/>
      <c r="F7" s="208"/>
      <c r="G7" s="208"/>
      <c r="H7" s="208"/>
      <c r="I7" s="208"/>
      <c r="J7" s="208"/>
      <c r="K7" s="208"/>
    </row>
    <row r="8" spans="1:11" ht="69.75" customHeight="1">
      <c r="A8" s="208" t="s">
        <v>282</v>
      </c>
      <c r="B8" s="208"/>
      <c r="C8" s="208"/>
      <c r="D8" s="208"/>
      <c r="E8" s="208"/>
      <c r="F8" s="208"/>
      <c r="G8" s="208"/>
      <c r="H8" s="208"/>
      <c r="I8" s="208"/>
      <c r="J8" s="208"/>
      <c r="K8" s="208"/>
    </row>
    <row r="9" spans="1:11" s="140" customFormat="1" ht="409.5" customHeight="1">
      <c r="A9" s="209" t="s">
        <v>306</v>
      </c>
      <c r="B9" s="209"/>
      <c r="C9" s="209"/>
      <c r="D9" s="209"/>
      <c r="E9" s="209"/>
      <c r="F9" s="209"/>
      <c r="G9" s="209"/>
      <c r="H9" s="209"/>
      <c r="I9" s="209"/>
      <c r="J9" s="209"/>
      <c r="K9" s="209"/>
    </row>
    <row r="10" spans="1:11" ht="15.75" hidden="1">
      <c r="A10" s="142"/>
    </row>
    <row r="11" spans="1:11" ht="15.75" hidden="1">
      <c r="A11" s="142"/>
    </row>
    <row r="12" spans="1:11" ht="15.75" hidden="1">
      <c r="A12" s="142"/>
    </row>
    <row r="13" spans="1:11" ht="15.75" hidden="1">
      <c r="A13" s="142"/>
    </row>
    <row r="14" spans="1:11" ht="104.25" customHeight="1">
      <c r="A14" s="209" t="s">
        <v>305</v>
      </c>
      <c r="B14" s="209"/>
      <c r="C14" s="209"/>
      <c r="D14" s="209"/>
      <c r="E14" s="209"/>
      <c r="F14" s="209"/>
      <c r="G14" s="209"/>
      <c r="H14" s="209"/>
      <c r="I14" s="209"/>
      <c r="J14" s="209"/>
      <c r="K14" s="209"/>
    </row>
    <row r="15" spans="1:11" ht="15.75">
      <c r="A15" s="142"/>
      <c r="D15" s="140"/>
    </row>
    <row r="16" spans="1:11" ht="24.75" customHeight="1">
      <c r="A16" s="209" t="s">
        <v>283</v>
      </c>
      <c r="B16" s="209"/>
      <c r="C16" s="209"/>
      <c r="D16" s="209"/>
      <c r="E16" s="209"/>
      <c r="F16" s="209"/>
      <c r="G16" s="209"/>
      <c r="H16" s="209"/>
      <c r="I16" s="209"/>
      <c r="J16" s="209"/>
      <c r="K16" s="209"/>
    </row>
    <row r="17" spans="1:11" ht="52.5" customHeight="1">
      <c r="A17" s="209" t="s">
        <v>284</v>
      </c>
      <c r="B17" s="209"/>
      <c r="C17" s="209"/>
      <c r="D17" s="209"/>
      <c r="E17" s="209"/>
      <c r="F17" s="209"/>
      <c r="G17" s="209"/>
      <c r="H17" s="209"/>
      <c r="I17" s="209"/>
      <c r="J17" s="209"/>
      <c r="K17" s="209"/>
    </row>
    <row r="18" spans="1:11" ht="60" customHeight="1">
      <c r="A18" s="209" t="s">
        <v>285</v>
      </c>
      <c r="B18" s="209"/>
      <c r="C18" s="209"/>
      <c r="D18" s="209"/>
      <c r="E18" s="209"/>
      <c r="F18" s="209"/>
      <c r="G18" s="209"/>
      <c r="H18" s="209"/>
      <c r="I18" s="209"/>
      <c r="J18" s="209"/>
      <c r="K18" s="209"/>
    </row>
    <row r="19" spans="1:11" ht="15.75">
      <c r="A19" s="142"/>
    </row>
    <row r="20" spans="1:11" ht="84.75" customHeight="1">
      <c r="A20" s="209" t="s">
        <v>286</v>
      </c>
      <c r="B20" s="209"/>
      <c r="C20" s="209"/>
      <c r="D20" s="209"/>
      <c r="E20" s="209"/>
      <c r="F20" s="209"/>
      <c r="G20" s="209"/>
      <c r="H20" s="209"/>
      <c r="I20" s="209"/>
      <c r="J20" s="209"/>
      <c r="K20" s="209"/>
    </row>
    <row r="21" spans="1:11" ht="50.25" customHeight="1">
      <c r="A21" s="209" t="s">
        <v>287</v>
      </c>
      <c r="B21" s="209"/>
      <c r="C21" s="209"/>
      <c r="D21" s="209"/>
      <c r="E21" s="209"/>
      <c r="F21" s="209"/>
      <c r="G21" s="209"/>
      <c r="H21" s="209"/>
      <c r="I21" s="209"/>
      <c r="J21" s="209"/>
      <c r="K21" s="209"/>
    </row>
    <row r="22" spans="1:11" ht="42.75" customHeight="1">
      <c r="A22" s="209" t="s">
        <v>288</v>
      </c>
      <c r="B22" s="209"/>
      <c r="C22" s="209"/>
      <c r="D22" s="209"/>
      <c r="E22" s="209"/>
      <c r="F22" s="209"/>
      <c r="G22" s="209"/>
      <c r="H22" s="209"/>
      <c r="I22" s="209"/>
      <c r="J22" s="209"/>
      <c r="K22" s="209"/>
    </row>
    <row r="23" spans="1:11" ht="75.75" customHeight="1">
      <c r="A23" s="208" t="s">
        <v>289</v>
      </c>
      <c r="B23" s="208"/>
      <c r="C23" s="208"/>
      <c r="D23" s="208"/>
      <c r="E23" s="208"/>
      <c r="F23" s="208"/>
      <c r="G23" s="208"/>
      <c r="H23" s="208"/>
      <c r="I23" s="208"/>
      <c r="J23" s="208"/>
      <c r="K23" s="208"/>
    </row>
    <row r="24" spans="1:11" ht="72" customHeight="1">
      <c r="A24" s="209" t="s">
        <v>290</v>
      </c>
      <c r="B24" s="209"/>
      <c r="C24" s="209"/>
      <c r="D24" s="209"/>
      <c r="E24" s="209"/>
      <c r="F24" s="209"/>
      <c r="G24" s="209"/>
      <c r="H24" s="209"/>
      <c r="I24" s="209"/>
      <c r="J24" s="209"/>
      <c r="K24" s="209"/>
    </row>
    <row r="25" spans="1:11" ht="33.75" customHeight="1">
      <c r="A25" s="209" t="s">
        <v>291</v>
      </c>
      <c r="B25" s="209"/>
      <c r="C25" s="209"/>
      <c r="D25" s="209"/>
      <c r="E25" s="209"/>
      <c r="F25" s="209"/>
      <c r="G25" s="209"/>
      <c r="H25" s="209"/>
      <c r="I25" s="209"/>
      <c r="J25" s="209"/>
      <c r="K25" s="209"/>
    </row>
    <row r="26" spans="1:11" ht="99.75" customHeight="1">
      <c r="A26" s="209" t="s">
        <v>292</v>
      </c>
      <c r="B26" s="209"/>
      <c r="C26" s="209"/>
      <c r="D26" s="209"/>
      <c r="E26" s="209"/>
      <c r="F26" s="209"/>
      <c r="G26" s="209"/>
      <c r="H26" s="209"/>
      <c r="I26" s="209"/>
      <c r="J26" s="209"/>
      <c r="K26" s="209"/>
    </row>
    <row r="27" spans="1:11" ht="77.25" customHeight="1">
      <c r="A27" s="209" t="s">
        <v>293</v>
      </c>
      <c r="B27" s="209"/>
      <c r="C27" s="209"/>
      <c r="D27" s="209"/>
      <c r="E27" s="209"/>
      <c r="F27" s="209"/>
      <c r="G27" s="209"/>
      <c r="H27" s="209"/>
      <c r="I27" s="209"/>
      <c r="J27" s="209"/>
      <c r="K27" s="209"/>
    </row>
    <row r="28" spans="1:11" ht="72" customHeight="1">
      <c r="A28" s="209" t="s">
        <v>294</v>
      </c>
      <c r="B28" s="209"/>
      <c r="C28" s="209"/>
      <c r="D28" s="209"/>
      <c r="E28" s="209"/>
      <c r="F28" s="209"/>
      <c r="G28" s="209"/>
      <c r="H28" s="209"/>
      <c r="I28" s="209"/>
      <c r="J28" s="209"/>
      <c r="K28" s="209"/>
    </row>
    <row r="29" spans="1:11" ht="15.75">
      <c r="A29" s="209" t="s">
        <v>295</v>
      </c>
      <c r="B29" s="209"/>
      <c r="C29" s="209"/>
      <c r="D29" s="209"/>
      <c r="E29" s="209"/>
      <c r="F29" s="209"/>
      <c r="G29" s="209"/>
      <c r="H29" s="209"/>
      <c r="I29" s="209"/>
      <c r="J29" s="209"/>
      <c r="K29" s="209"/>
    </row>
    <row r="30" spans="1:11" ht="15.75">
      <c r="A30" s="142"/>
    </row>
    <row r="31" spans="1:11" ht="42.75" customHeight="1">
      <c r="A31" s="209" t="s">
        <v>296</v>
      </c>
      <c r="B31" s="209"/>
      <c r="C31" s="209"/>
      <c r="D31" s="209"/>
      <c r="E31" s="209"/>
      <c r="F31" s="209"/>
      <c r="G31" s="209"/>
      <c r="H31" s="209"/>
      <c r="I31" s="209"/>
      <c r="J31" s="209"/>
      <c r="K31" s="209"/>
    </row>
    <row r="32" spans="1:11" ht="99.75" customHeight="1">
      <c r="A32" s="209" t="s">
        <v>307</v>
      </c>
      <c r="B32" s="209"/>
      <c r="C32" s="209"/>
      <c r="D32" s="209"/>
      <c r="E32" s="209"/>
      <c r="F32" s="209"/>
      <c r="G32" s="209"/>
      <c r="H32" s="209"/>
      <c r="I32" s="209"/>
      <c r="J32" s="209"/>
      <c r="K32" s="209"/>
    </row>
    <row r="33" spans="1:11" ht="70.5" customHeight="1">
      <c r="A33" s="209" t="s">
        <v>297</v>
      </c>
      <c r="B33" s="209"/>
      <c r="C33" s="209"/>
      <c r="D33" s="209"/>
      <c r="E33" s="209"/>
      <c r="F33" s="209"/>
      <c r="G33" s="209"/>
      <c r="H33" s="209"/>
      <c r="I33" s="209"/>
      <c r="J33" s="209"/>
      <c r="K33" s="209"/>
    </row>
    <row r="34" spans="1:11" ht="102.75" customHeight="1">
      <c r="A34" s="209" t="s">
        <v>298</v>
      </c>
      <c r="B34" s="209"/>
      <c r="C34" s="209"/>
      <c r="D34" s="209"/>
      <c r="E34" s="209"/>
      <c r="F34" s="209"/>
      <c r="G34" s="209"/>
      <c r="H34" s="209"/>
      <c r="I34" s="209"/>
      <c r="J34" s="209"/>
      <c r="K34" s="209"/>
    </row>
    <row r="35" spans="1:11" ht="48.75" customHeight="1">
      <c r="A35" s="209" t="s">
        <v>299</v>
      </c>
      <c r="B35" s="209"/>
      <c r="C35" s="209"/>
      <c r="D35" s="209"/>
      <c r="E35" s="209"/>
      <c r="F35" s="209"/>
      <c r="G35" s="209"/>
      <c r="H35" s="209"/>
      <c r="I35" s="209"/>
      <c r="J35" s="209"/>
      <c r="K35" s="209"/>
    </row>
    <row r="36" spans="1:11" ht="38.25" customHeight="1">
      <c r="A36" s="209" t="s">
        <v>300</v>
      </c>
      <c r="B36" s="209"/>
      <c r="C36" s="209"/>
      <c r="D36" s="209"/>
      <c r="E36" s="209"/>
      <c r="F36" s="209"/>
      <c r="G36" s="209"/>
      <c r="H36" s="209"/>
      <c r="I36" s="209"/>
      <c r="J36" s="209"/>
      <c r="K36" s="209"/>
    </row>
    <row r="37" spans="1:11" ht="172.5" customHeight="1">
      <c r="A37" s="209" t="s">
        <v>308</v>
      </c>
      <c r="B37" s="209"/>
      <c r="C37" s="209"/>
      <c r="D37" s="209"/>
      <c r="E37" s="209"/>
      <c r="F37" s="209"/>
      <c r="G37" s="209"/>
      <c r="H37" s="209"/>
      <c r="I37" s="209"/>
      <c r="J37" s="209"/>
      <c r="K37" s="209"/>
    </row>
    <row r="38" spans="1:11" ht="37.5" customHeight="1">
      <c r="A38" s="209" t="s">
        <v>301</v>
      </c>
      <c r="B38" s="209"/>
      <c r="C38" s="209"/>
      <c r="D38" s="209"/>
      <c r="E38" s="209"/>
      <c r="F38" s="209"/>
      <c r="G38" s="209"/>
      <c r="H38" s="209"/>
      <c r="I38" s="209"/>
      <c r="J38" s="209"/>
      <c r="K38" s="209"/>
    </row>
    <row r="39" spans="1:11" ht="99" customHeight="1">
      <c r="A39" s="209" t="s">
        <v>302</v>
      </c>
      <c r="B39" s="209"/>
      <c r="C39" s="209"/>
      <c r="D39" s="209"/>
      <c r="E39" s="209"/>
      <c r="F39" s="209"/>
      <c r="G39" s="209"/>
      <c r="H39" s="209"/>
      <c r="I39" s="209"/>
      <c r="J39" s="209"/>
      <c r="K39" s="209"/>
    </row>
    <row r="40" spans="1:11" ht="99" customHeight="1">
      <c r="A40" s="209" t="s">
        <v>303</v>
      </c>
      <c r="B40" s="209"/>
      <c r="C40" s="209"/>
      <c r="D40" s="209"/>
      <c r="E40" s="209"/>
      <c r="F40" s="209"/>
      <c r="G40" s="209"/>
      <c r="H40" s="209"/>
      <c r="I40" s="209"/>
      <c r="J40" s="209"/>
      <c r="K40" s="209"/>
    </row>
    <row r="41" spans="1:11" ht="52.5" customHeight="1">
      <c r="A41" s="209" t="s">
        <v>304</v>
      </c>
      <c r="B41" s="209"/>
      <c r="C41" s="209"/>
      <c r="D41" s="209"/>
      <c r="E41" s="209"/>
      <c r="F41" s="209"/>
      <c r="G41" s="209"/>
      <c r="H41" s="209"/>
      <c r="I41" s="209"/>
      <c r="J41" s="209"/>
      <c r="K41" s="209"/>
    </row>
    <row r="43" spans="1:11" ht="34.5" customHeight="1">
      <c r="A43" s="211" t="s">
        <v>309</v>
      </c>
      <c r="B43" s="211"/>
      <c r="C43" s="211"/>
      <c r="D43" s="211"/>
      <c r="E43" s="211"/>
      <c r="F43" s="211"/>
      <c r="G43" s="211"/>
      <c r="H43" s="211"/>
      <c r="I43" s="211"/>
      <c r="J43" s="211"/>
      <c r="K43" s="211"/>
    </row>
  </sheetData>
  <mergeCells count="33">
    <mergeCell ref="A38:K38"/>
    <mergeCell ref="A39:K39"/>
    <mergeCell ref="A40:K40"/>
    <mergeCell ref="A41:K41"/>
    <mergeCell ref="A43:K43"/>
    <mergeCell ref="A34:K34"/>
    <mergeCell ref="A35:K35"/>
    <mergeCell ref="A36:K36"/>
    <mergeCell ref="A37:K37"/>
    <mergeCell ref="A27:K27"/>
    <mergeCell ref="A28:K28"/>
    <mergeCell ref="A29:K29"/>
    <mergeCell ref="A31:K31"/>
    <mergeCell ref="A32:K32"/>
    <mergeCell ref="A33:K33"/>
    <mergeCell ref="A26:K26"/>
    <mergeCell ref="A14:K14"/>
    <mergeCell ref="A16:K16"/>
    <mergeCell ref="A17:K17"/>
    <mergeCell ref="A18:K18"/>
    <mergeCell ref="A20:K20"/>
    <mergeCell ref="A21:K21"/>
    <mergeCell ref="A22:K22"/>
    <mergeCell ref="A23:K23"/>
    <mergeCell ref="A24:K24"/>
    <mergeCell ref="A25:K25"/>
    <mergeCell ref="A8:K8"/>
    <mergeCell ref="A9:K9"/>
    <mergeCell ref="A2:K2"/>
    <mergeCell ref="A3:K3"/>
    <mergeCell ref="A4:K4"/>
    <mergeCell ref="A6:K6"/>
    <mergeCell ref="A7:K7"/>
  </mergeCells>
  <pageMargins left="0.70866141732283472" right="0.51181102362204722" top="0.74803149606299213" bottom="0.15748031496062992"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4</vt:i4>
      </vt:variant>
      <vt:variant>
        <vt:lpstr>Įvardytieji diapazonai</vt:lpstr>
      </vt:variant>
      <vt:variant>
        <vt:i4>2</vt:i4>
      </vt:variant>
    </vt:vector>
  </HeadingPairs>
  <TitlesOfParts>
    <vt:vector size="6" baseType="lpstr">
      <vt:lpstr> Pajamos forma Nr. 1-sav.</vt:lpstr>
      <vt:lpstr>Išlaidos forma Nr. 1-sav. </vt:lpstr>
      <vt:lpstr>Išlaidos forma Nr. 2-sav.</vt:lpstr>
      <vt:lpstr>Aiškinamasis raštas</vt:lpstr>
      <vt:lpstr>' Pajamos forma Nr. 1-sav.'!Print_Area</vt:lpstr>
      <vt:lpstr>' Pajamos forma Nr. 1-sav.'!Print_Titles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2023-02-24T11:20:51Z</cp:lastPrinted>
  <dcterms:created xsi:type="dcterms:W3CDTF">2018-03-15T08:43:51Z</dcterms:created>
  <dcterms:modified xsi:type="dcterms:W3CDTF">2023-02-24T11:51:45Z</dcterms:modified>
</cp:coreProperties>
</file>