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.mikaloniene\Desktop\Andrius\Biudžeto\2022 m. III ketv. biudžeto vykdymo ataskaitos\"/>
    </mc:Choice>
  </mc:AlternateContent>
  <xr:revisionPtr revIDLastSave="0" documentId="13_ncr:1_{D2D42590-1E82-4202-BB07-3109466850D9}" xr6:coauthVersionLast="47" xr6:coauthVersionMax="47" xr10:uidLastSave="{00000000-0000-0000-0000-000000000000}"/>
  <bookViews>
    <workbookView xWindow="-120" yWindow="-120" windowWidth="29040" windowHeight="17520" activeTab="2" xr2:uid="{00000000-000D-0000-FFFF-FFFF00000000}"/>
  </bookViews>
  <sheets>
    <sheet name=" Forma Nr. 1-sav." sheetId="1" r:id="rId1"/>
    <sheet name="Išlaidos forma 1-sav." sheetId="2" r:id="rId2"/>
    <sheet name="Išlaidos 2-sav." sheetId="3" r:id="rId3"/>
  </sheets>
  <definedNames>
    <definedName name="_xlnm.Print_Area" localSheetId="0">' Forma Nr. 1-sav.'!$A$1:$J$125</definedName>
    <definedName name="_xlnm.Print_Titles" localSheetId="0">' Forma Nr. 1-sav.'!$18:$19</definedName>
  </definedNames>
  <calcPr calcId="191029"/>
</workbook>
</file>

<file path=xl/calcChain.xml><?xml version="1.0" encoding="utf-8"?>
<calcChain xmlns="http://schemas.openxmlformats.org/spreadsheetml/2006/main">
  <c r="J31" i="3" l="1"/>
  <c r="I31" i="3"/>
  <c r="J111" i="3"/>
  <c r="I111" i="3"/>
  <c r="J96" i="3"/>
  <c r="I96" i="3"/>
  <c r="J25" i="3"/>
  <c r="I26" i="3"/>
  <c r="J29" i="3"/>
  <c r="I29" i="3"/>
  <c r="J26" i="3"/>
  <c r="J142" i="3"/>
  <c r="I142" i="3"/>
  <c r="J137" i="3"/>
  <c r="I137" i="3"/>
  <c r="I136" i="3" s="1"/>
  <c r="J132" i="3"/>
  <c r="I132" i="3"/>
  <c r="I127" i="3" s="1"/>
  <c r="J127" i="3"/>
  <c r="J122" i="3"/>
  <c r="I122" i="3"/>
  <c r="J113" i="3"/>
  <c r="I113" i="3"/>
  <c r="J107" i="3"/>
  <c r="I107" i="3"/>
  <c r="J98" i="3"/>
  <c r="I98" i="3"/>
  <c r="J89" i="3"/>
  <c r="J88" i="3" s="1"/>
  <c r="I89" i="3"/>
  <c r="I88" i="3" s="1"/>
  <c r="J85" i="3"/>
  <c r="I85" i="3"/>
  <c r="J81" i="3"/>
  <c r="I81" i="3"/>
  <c r="I80" i="3" s="1"/>
  <c r="J73" i="3"/>
  <c r="I73" i="3"/>
  <c r="J70" i="3"/>
  <c r="I70" i="3"/>
  <c r="I66" i="3" s="1"/>
  <c r="J66" i="3"/>
  <c r="J67" i="3"/>
  <c r="I67" i="3"/>
  <c r="J63" i="3"/>
  <c r="J62" i="3" s="1"/>
  <c r="I63" i="3"/>
  <c r="I62" i="3" s="1"/>
  <c r="J56" i="3"/>
  <c r="I56" i="3"/>
  <c r="J53" i="3"/>
  <c r="I53" i="3"/>
  <c r="J32" i="3"/>
  <c r="I32" i="3"/>
  <c r="F24" i="2"/>
  <c r="F20" i="2"/>
  <c r="F23" i="2" s="1"/>
  <c r="E20" i="2"/>
  <c r="E23" i="2" s="1"/>
  <c r="J29" i="1"/>
  <c r="I29" i="1"/>
  <c r="J76" i="1"/>
  <c r="I76" i="1"/>
  <c r="I72" i="1" s="1"/>
  <c r="J120" i="1"/>
  <c r="I120" i="1"/>
  <c r="J114" i="1"/>
  <c r="I114" i="1"/>
  <c r="J108" i="1"/>
  <c r="I108" i="1"/>
  <c r="J103" i="1"/>
  <c r="I103" i="1"/>
  <c r="J98" i="1"/>
  <c r="I98" i="1"/>
  <c r="J93" i="1"/>
  <c r="I93" i="1"/>
  <c r="J89" i="1"/>
  <c r="I89" i="1"/>
  <c r="J85" i="1"/>
  <c r="J83" i="1" s="1"/>
  <c r="J82" i="1" s="1"/>
  <c r="I85" i="1"/>
  <c r="J72" i="1"/>
  <c r="J67" i="1"/>
  <c r="I67" i="1"/>
  <c r="J61" i="1"/>
  <c r="I61" i="1"/>
  <c r="J52" i="1"/>
  <c r="J51" i="1" s="1"/>
  <c r="I52" i="1"/>
  <c r="I51" i="1" s="1"/>
  <c r="J45" i="1"/>
  <c r="J44" i="1" s="1"/>
  <c r="I45" i="1"/>
  <c r="I44" i="1" s="1"/>
  <c r="J40" i="1"/>
  <c r="I40" i="1"/>
  <c r="J37" i="1"/>
  <c r="I37" i="1"/>
  <c r="J34" i="1"/>
  <c r="I34" i="1"/>
  <c r="J24" i="1"/>
  <c r="I24" i="1"/>
  <c r="I23" i="1" s="1"/>
  <c r="J21" i="1"/>
  <c r="I21" i="1"/>
  <c r="I25" i="3" l="1"/>
  <c r="J23" i="1"/>
  <c r="J20" i="1" s="1"/>
  <c r="J136" i="3"/>
  <c r="J80" i="3"/>
  <c r="J49" i="3"/>
  <c r="J48" i="3" s="1"/>
  <c r="I49" i="3"/>
  <c r="I48" i="3" s="1"/>
  <c r="J95" i="3"/>
  <c r="J94" i="3" s="1"/>
  <c r="I95" i="3"/>
  <c r="I94" i="3" s="1"/>
  <c r="J60" i="1"/>
  <c r="J59" i="1" s="1"/>
  <c r="I60" i="1"/>
  <c r="I59" i="1" s="1"/>
  <c r="I83" i="1"/>
  <c r="I82" i="1" s="1"/>
  <c r="J43" i="1"/>
  <c r="J33" i="1" s="1"/>
  <c r="I43" i="1"/>
  <c r="I33" i="1" s="1"/>
  <c r="I20" i="1"/>
  <c r="D18" i="2"/>
  <c r="D19" i="2" s="1"/>
  <c r="D20" i="2" s="1"/>
  <c r="D21" i="2" s="1"/>
  <c r="D22" i="2" s="1"/>
  <c r="D23" i="2" s="1"/>
  <c r="D24" i="2" s="1"/>
  <c r="D25" i="2" s="1"/>
  <c r="D26" i="2" s="1"/>
  <c r="D27" i="2" s="1"/>
  <c r="D28" i="2" s="1"/>
  <c r="I24" i="3" l="1"/>
  <c r="I126" i="3" s="1"/>
  <c r="I147" i="3" s="1"/>
  <c r="J24" i="3"/>
  <c r="J126" i="3" s="1"/>
  <c r="J147" i="3" s="1"/>
  <c r="I107" i="1"/>
  <c r="I125" i="1" s="1"/>
  <c r="J107" i="1"/>
  <c r="J125" i="1" s="1"/>
</calcChain>
</file>

<file path=xl/sharedStrings.xml><?xml version="1.0" encoding="utf-8"?>
<sst xmlns="http://schemas.openxmlformats.org/spreadsheetml/2006/main" count="308" uniqueCount="277">
  <si>
    <t>Forma Nr. 1-sav. patvirtinta Lietuvos Respublikos finansų ministro 2011 m. lapkričio 11 d. įsakymu Nr. 1K-361</t>
  </si>
  <si>
    <t xml:space="preserve">                           (dokumento sudarytojo (savivaldybės) pavadinimas)</t>
  </si>
  <si>
    <t xml:space="preserve">                                            (data)</t>
  </si>
  <si>
    <t>(sudarymo vieta)</t>
  </si>
  <si>
    <t>Savivaldybės kodas:</t>
  </si>
  <si>
    <r>
      <t xml:space="preserve">(tūkst. </t>
    </r>
    <r>
      <rPr>
        <sz val="9"/>
        <rFont val="Times New Roman"/>
        <family val="1"/>
        <charset val="186"/>
      </rPr>
      <t>eurų)</t>
    </r>
  </si>
  <si>
    <t xml:space="preserve">Pajamų ekonominės klasifikacijos kodas </t>
  </si>
  <si>
    <t>Pajamų pavadinimas</t>
  </si>
  <si>
    <t>Eil. Nr.</t>
  </si>
  <si>
    <t>Patikslintas ataskaitinio laikotarpio planas</t>
  </si>
  <si>
    <t>Vykdymas</t>
  </si>
  <si>
    <t>Mokesčiai (2+4+10)</t>
  </si>
  <si>
    <t xml:space="preserve">Pajamų ir pelno mokesčiai </t>
  </si>
  <si>
    <t>Gyventojų pajamų mokestis</t>
  </si>
  <si>
    <t>Turto mokesčiai (5+8+9)</t>
  </si>
  <si>
    <t>Žemės mokestis</t>
  </si>
  <si>
    <t>Fizinių asmenų  žemės mokestis</t>
  </si>
  <si>
    <t>Juridinių asmenų žemės mokestis</t>
  </si>
  <si>
    <t>Paveldimo turto mokestis</t>
  </si>
  <si>
    <t xml:space="preserve">Nekilnojamojo turto mokestis </t>
  </si>
  <si>
    <t xml:space="preserve">Prekių ir paslaugų mokesčiai (11+12+13) </t>
  </si>
  <si>
    <t>Loterijų ir lošimų mokesčiai</t>
  </si>
  <si>
    <t>Mokesčiai už aplinkos teršimą</t>
  </si>
  <si>
    <t xml:space="preserve">Kiti mokesčiai </t>
  </si>
  <si>
    <t>Dotacijos (15+18+21+24)</t>
  </si>
  <si>
    <t>Dotacijos iš užsienio šalių</t>
  </si>
  <si>
    <t>Dotacijos iš užsienio šalių einamiesiems tikslams</t>
  </si>
  <si>
    <t>Dotacijos iš užsienio šalių turtui įsigyti</t>
  </si>
  <si>
    <t>Dotacijos iš tarptautinių organizacijų</t>
  </si>
  <si>
    <t>Dotacijos iš tarptautinių organizacijų einamiesiems tikslams</t>
  </si>
  <si>
    <t>Dotacijos iš tarptautinių organizacijų turtui įsigyti</t>
  </si>
  <si>
    <t>Europos Sąjungos finansinės paramos lėšos</t>
  </si>
  <si>
    <t>Europos Sąjungos finansinės paramos lėšos einamiesiems tikslams</t>
  </si>
  <si>
    <t>Europos Sąjungos finansinės paramos lėšos turtui įsigyti</t>
  </si>
  <si>
    <t>Dotacijos iš kitų valdžios sektoriaus subjektų (25+32)</t>
  </si>
  <si>
    <t>Dotacijos iš kitų valdžios sektoriaus subjektų einamiesiems tikslams (26+30+31)</t>
  </si>
  <si>
    <r>
      <t>Speciali tikslinė dotacija savivaldybėms einamiesiems tikslams</t>
    </r>
    <r>
      <rPr>
        <sz val="8"/>
        <color rgb="FFFF0000"/>
        <rFont val="Times New Roman"/>
        <family val="1"/>
        <charset val="186"/>
      </rPr>
      <t xml:space="preserve">, </t>
    </r>
    <r>
      <rPr>
        <sz val="8"/>
        <rFont val="Times New Roman"/>
        <family val="1"/>
        <charset val="186"/>
      </rPr>
      <t>iš viso (27+28+29)</t>
    </r>
  </si>
  <si>
    <t>Valstybinėms (valstybės perduotoms savivaldybėms) funkcijoms atlikti</t>
  </si>
  <si>
    <r>
      <t>Mokinio krepšeliui</t>
    </r>
    <r>
      <rPr>
        <sz val="8"/>
        <rFont val="Times New Roman"/>
        <family val="1"/>
        <charset val="186"/>
      </rPr>
      <t xml:space="preserve"> </t>
    </r>
    <r>
      <rPr>
        <i/>
        <sz val="8"/>
        <rFont val="Times New Roman"/>
        <family val="1"/>
        <charset val="186"/>
      </rPr>
      <t>finansuoti</t>
    </r>
  </si>
  <si>
    <t>Kita tikslinė dotacija</t>
  </si>
  <si>
    <t>Dotacija savivaldybėms iš Europos Sąjungos, kitos tarptautinės finansinės paramos ir bendrojo finansavimo lėšų einamiesiems tikslams</t>
  </si>
  <si>
    <t>Kitos dotacijos einamiesiems tikslams</t>
  </si>
  <si>
    <t>Dotacijos iš kitų valdžios sektoriaus subjektų turtui įsigyti (33+38+39)</t>
  </si>
  <si>
    <r>
      <t>Speciali tikslinė dotacija savivaldybėms turtui įsigyti</t>
    </r>
    <r>
      <rPr>
        <sz val="8"/>
        <color rgb="FFFF0000"/>
        <rFont val="Times New Roman"/>
        <family val="1"/>
        <charset val="186"/>
      </rPr>
      <t>,</t>
    </r>
    <r>
      <rPr>
        <sz val="8"/>
        <rFont val="Times New Roman"/>
        <family val="1"/>
        <charset val="186"/>
      </rPr>
      <t xml:space="preserve"> iš viso (34+35+36+37)</t>
    </r>
  </si>
  <si>
    <r>
      <t>Mokinio krepšeliui</t>
    </r>
    <r>
      <rPr>
        <sz val="8"/>
        <rFont val="Times New Roman"/>
        <family val="1"/>
        <charset val="186"/>
      </rPr>
      <t xml:space="preserve"> finansuoti</t>
    </r>
  </si>
  <si>
    <t>Ilgalaikiam materialiajam ir nematerialiajam turtui įsigyti</t>
  </si>
  <si>
    <t>Dotacija savivaldybėms iš Europos Sąjungos, kitos tarptautinės finansinės paramos ir bendrojo finansavimo lėšų turtui įsigyti</t>
  </si>
  <si>
    <t>Kitos dotacijos turtui įsigyti</t>
  </si>
  <si>
    <t>Kitos pajamos (41+53+61+62)</t>
  </si>
  <si>
    <t>Turto pajamos (42+46+47+48+52)</t>
  </si>
  <si>
    <t>Palūkanos (43+44+45)</t>
  </si>
  <si>
    <t>Palūkanos už paskolas</t>
  </si>
  <si>
    <t>Palūkanos už indėlius, depozitus ir sąskaitų likučius</t>
  </si>
  <si>
    <t>Palūkanos už vertybinius popierius (išskyrus akcijas)</t>
  </si>
  <si>
    <t>Dividendai ir kitos pelno įmokos</t>
  </si>
  <si>
    <t xml:space="preserve">Nuomos mokestis už valstybinę žemę </t>
  </si>
  <si>
    <t>Mokesčiai už valstybinius gamtos išteklius (49+50+51)</t>
  </si>
  <si>
    <t>Mokesčiai už medžiojamųjų gyvūnų išteklius</t>
  </si>
  <si>
    <t>Kiti mokesčiai už valstybinius gamtos išteklius</t>
  </si>
  <si>
    <t>Angliavandenilių išteklių mokestis</t>
  </si>
  <si>
    <t>Mokestis už valstybės turto naudojimą patikėjimo teise</t>
  </si>
  <si>
    <t>Pajamos už prekes ir paslaugas (54+55+56+57+60)</t>
  </si>
  <si>
    <t>Biudžetinių įstaigų pajamos už prekes ir paslaugas</t>
  </si>
  <si>
    <t>Pajamos už ilgalaikio ir trumpalaikio materialiojo turto nuomą</t>
  </si>
  <si>
    <t>Įmokos už išlaikymą švietimo, socialinės apsaugos ir kitose įstaigose</t>
  </si>
  <si>
    <t>Rinkliavos (58+59)</t>
  </si>
  <si>
    <t>Valstybės rinkliava</t>
  </si>
  <si>
    <t>Vietinė rinkliava</t>
  </si>
  <si>
    <t xml:space="preserve">Kitos pajamos </t>
  </si>
  <si>
    <t>Pajamos iš baudų, konfiskuoto turto ir kitų netesybų</t>
  </si>
  <si>
    <t>Kitos neišvardytos pajamos</t>
  </si>
  <si>
    <t xml:space="preserve">Materialiojo ir nematerialiojo turto realizavimo pajamos (64+79+84+87) </t>
  </si>
  <si>
    <t>Ilgalaikio materialiojo turto realizavimo pajamos (65+66+70+74+78)</t>
  </si>
  <si>
    <t>Žemės realizavimo pajamos</t>
  </si>
  <si>
    <t>Pastatų ir statinių realizavimo pajamos (67+68+69)</t>
  </si>
  <si>
    <t>Gyvenamųjų namų realizavimo pajamos</t>
  </si>
  <si>
    <t>Negyvenamųjų pastatų realizavimo pajamos</t>
  </si>
  <si>
    <t>Infrastruktūros ir kitų statinių realizavimo pajamos</t>
  </si>
  <si>
    <t>Mašinų ir įrenginių realizavimo pajamos (71+72+73)</t>
  </si>
  <si>
    <t>Transporto priemonių realizavimo pajamos</t>
  </si>
  <si>
    <t>Kitų mašinų ir įrenginių realizavimo pajamos</t>
  </si>
  <si>
    <t>Ginklų ir karinės įrangos realizavimo pajamos</t>
  </si>
  <si>
    <t>Kultūros ir kitų vertybių realizavimo pajamos (75+76+77)</t>
  </si>
  <si>
    <t>Muziejinių vertybių realizavimo pajamos</t>
  </si>
  <si>
    <t>Antikvarinių ir kitų meno kūrinių realizavimo pajamos</t>
  </si>
  <si>
    <t>Kitų vertybių realizavimo pajamos</t>
  </si>
  <si>
    <t>Kito ilgalaikio materialiojo turto realizavimo pajamos</t>
  </si>
  <si>
    <t>Nematerialiojo turto realizavimo pajamos (80+81+82+83)</t>
  </si>
  <si>
    <t>Kompiuterinės programinės įrangos realizavimo pajamos</t>
  </si>
  <si>
    <t>Patentų, licencijų realizavimo pajamos</t>
  </si>
  <si>
    <t>Literatūros ir meno kūrinių realizavimo pajamos</t>
  </si>
  <si>
    <t>Kito nematerialiojo turto realizavimo pajamos</t>
  </si>
  <si>
    <t>Atsargų realizavimo pajamos (85+86)</t>
  </si>
  <si>
    <t>Strateginių ir neliečiamųjų atsargų realizavimo pajamos</t>
  </si>
  <si>
    <t>Kitų atsargų realizavimo pajamos</t>
  </si>
  <si>
    <t>Biologinio turto ir žemės gelmių realizavimo pajamos</t>
  </si>
  <si>
    <t>IŠ VISO PAJAMŲ (1+14+40+63)</t>
  </si>
  <si>
    <t>ĮPLAUKOS IŠ FINANSINIO TURTO IR ĮSIPAREIGOJIMŲ (90+95)</t>
  </si>
  <si>
    <t>Finansinio turto sumažėjimo pajamos (finansinio turto pardavimo pajamos / grįžusios finansinės investicijos) (91+94)</t>
  </si>
  <si>
    <t>Vidaus finansinio turto sumažėjimo pajamos (surinktas iš rezidentų finansinis turtas) (92+93)</t>
  </si>
  <si>
    <t>Akcijos (parduotos) ir kitas nuosavas kapitalas</t>
  </si>
  <si>
    <t>Kitos gautinos sumos (surinktos)</t>
  </si>
  <si>
    <t>Užsienio finansinio turto sumažėjimo pajamos (surinktas iš nerezidentų finansinis turtas)</t>
  </si>
  <si>
    <t>Finansinių įsipareigojimų prisiėmimo  pajamos (skolinimasis) (96+100)</t>
  </si>
  <si>
    <t>Vidaus finansinių įsipareigojimų prisiėmimo pajamos (pasiskolinta iš kreditorių rezidentų)</t>
  </si>
  <si>
    <t>Paskolos (gautos) (98+99)</t>
  </si>
  <si>
    <t>Trumpalaikės paskolos (gautos)</t>
  </si>
  <si>
    <t>Ilgalaikės paskolos (gautos)</t>
  </si>
  <si>
    <t>Užsienio finansinių įsipareigojimų prisiėmimo pajamos (pasiskolinta iš kreditorių nerezidentų)</t>
  </si>
  <si>
    <t>Paskolos (gautos) (102+103)</t>
  </si>
  <si>
    <t>Metų pradžios lėšų likutis</t>
  </si>
  <si>
    <t>iš jo: praėjusių metų napanaudota pajamų dalis, kuri viršija praėjusių metų panaudotus asignavimus</t>
  </si>
  <si>
    <t>IŠ VISO (88+89+104)</t>
  </si>
  <si>
    <t>Funkcinės klasifikacijos kodas</t>
  </si>
  <si>
    <t>Išlaidos pagal funkcinę klasifikaciją</t>
  </si>
  <si>
    <t>Patikslintas ataskaitinio laikotarpio asignavimų planas</t>
  </si>
  <si>
    <t>Bendros valstybės paslaugos</t>
  </si>
  <si>
    <t>Gynyba</t>
  </si>
  <si>
    <t>Viešoji tvarka ir visuomenės apsauga</t>
  </si>
  <si>
    <t>Ekonomika</t>
  </si>
  <si>
    <t>Aplinkos apsauga</t>
  </si>
  <si>
    <t>Būstas ir komunalinis ūkis</t>
  </si>
  <si>
    <t>Sveikatos apsauga</t>
  </si>
  <si>
    <t>Poilsis, kultūra ir religija</t>
  </si>
  <si>
    <t>Švietimas</t>
  </si>
  <si>
    <t>Socialinė apsauga</t>
  </si>
  <si>
    <t>IŠ VISO ASIGNAVIMŲ (1+...+10)</t>
  </si>
  <si>
    <r>
      <t xml:space="preserve">Finansinio turto  padidėjimo išlaidos (finansinio turto įsigijimo </t>
    </r>
    <r>
      <rPr>
        <sz val="9"/>
        <color rgb="FFFF0000"/>
        <rFont val="Times New Roman"/>
        <family val="1"/>
        <charset val="186"/>
      </rPr>
      <t xml:space="preserve">/ </t>
    </r>
    <r>
      <rPr>
        <sz val="9"/>
        <rFont val="Times New Roman"/>
        <family val="1"/>
        <charset val="186"/>
      </rPr>
      <t>investavimo išlaidos)</t>
    </r>
  </si>
  <si>
    <t>Finansinių įsipareigojimų vykdymo išlaidos (grąžintos paskolos)</t>
  </si>
  <si>
    <t>IŠ VISO IŠLAIDŲ (11+12+13)</t>
  </si>
  <si>
    <t>LĖŠŲ LIKUTIS ATASKAITINIO LAIKOTARPIO PABAIGOJE (16+18+19)</t>
  </si>
  <si>
    <t>x</t>
  </si>
  <si>
    <t xml:space="preserve"> iš jo: apyvartinių lėšų likutis</t>
  </si>
  <si>
    <t xml:space="preserve">        iš jo praėjusių metų nepanaudota pajamų dalis*</t>
  </si>
  <si>
    <t xml:space="preserve">         skolintų lėšų likutis</t>
  </si>
  <si>
    <t xml:space="preserve">         kitos apyvartinės lėšos dėl kredito įstaigų veiklos apribojimo</t>
  </si>
  <si>
    <t>* Pildoma tik teikiant ataskaitą už metus.</t>
  </si>
  <si>
    <t>(savivaldybės administracijos vadovo ar jo įgalioto asmens pareigų pavadinimas)</t>
  </si>
  <si>
    <t>(parašas)</t>
  </si>
  <si>
    <t xml:space="preserve"> (vardas, pavardė)</t>
  </si>
  <si>
    <t>Forma Nr. 2-sav. patvirtinta Lietuvos Respublikos finansų ministro 2011 m. lapkričio 11 d. įsakymu Nr. 1K-361</t>
  </si>
  <si>
    <t>(Lietuvos  Respublikos  finansų ministro  2020 m.  balandžio   10  d.   įsakymo Nr. 1K- 102    redakcija)</t>
  </si>
  <si>
    <t>(dokumento sudarytojo (savivaldybės) pavadinimas)</t>
  </si>
  <si>
    <t xml:space="preserve">                                                     </t>
  </si>
  <si>
    <t xml:space="preserve">                                                           (data)</t>
  </si>
  <si>
    <t xml:space="preserve">                                                         (sudarymo vieta)</t>
  </si>
  <si>
    <t xml:space="preserve">Savivaldybės kodas:     </t>
  </si>
  <si>
    <t xml:space="preserve">Funkcijos kodas:    </t>
  </si>
  <si>
    <t xml:space="preserve">               (išlaidų pavadinimas pagal valstybės funkcijų klasifikaciją)</t>
  </si>
  <si>
    <t>(tūkst. eurų)</t>
  </si>
  <si>
    <t xml:space="preserve">Išlaidų ekonominės klasifikacijos kodas </t>
  </si>
  <si>
    <t>Išlaidų pavadinimas</t>
  </si>
  <si>
    <t>Patikslinta ataskaitinio laikotarpio išlaidų sąmata</t>
  </si>
  <si>
    <t>Išlaidos (2+8+25+39+43+57+65)</t>
  </si>
  <si>
    <t>Darbo užmokestis ir socialinis draudimas (3+6)</t>
  </si>
  <si>
    <t xml:space="preserve">Darbo užmokestis </t>
  </si>
  <si>
    <t>Darbo užmokestis pinigais</t>
  </si>
  <si>
    <t>Pajamos natūra</t>
  </si>
  <si>
    <t>Socialinio draudimo įmokos</t>
  </si>
  <si>
    <t>Prekių ir paslaugų įsigijimo išlaidos (9)</t>
  </si>
  <si>
    <t>Prekių ir paslaugų įsigijimo išlaidos (10+...+24)</t>
  </si>
  <si>
    <t>Mitybos išlaidos</t>
  </si>
  <si>
    <t>Medikamentų ir medicininių prekių bei paslaugų įsigijimo išlaidos</t>
  </si>
  <si>
    <t>Ryšių įrangos ir ryšių paslaugų įsigijimo išlaidos</t>
  </si>
  <si>
    <t>Transporto išlaikymo ir transporto paslaugų įsigijimo išlaidos</t>
  </si>
  <si>
    <t>Aprangos ir patalynės įsigijimo bei priežiūros išlaidos</t>
  </si>
  <si>
    <t>Komandiruočių išlaidos</t>
  </si>
  <si>
    <t>Gyvenamųjų vietovių viešojo ūkio išlaidos</t>
  </si>
  <si>
    <t xml:space="preserve">Materialiojo ir nematerialiojo turto nuomos išlaidos </t>
  </si>
  <si>
    <t>Materialiojo turto paprastojo remonto prekių ir paslaugų įsigijimo išlaidos</t>
  </si>
  <si>
    <t>Kvalifikacijos kėlimo išlaidos</t>
  </si>
  <si>
    <t>Ekspertų ir konsultantų paslaugų įsigijimo išlaidos</t>
  </si>
  <si>
    <t>Komunalinių paslaugų įsigijimo išlaidos</t>
  </si>
  <si>
    <t>Informacinių technologijų prekių ir paslaugų įsigijimo išlaidos</t>
  </si>
  <si>
    <t>Reprezentacinės išlaidos</t>
  </si>
  <si>
    <t>Kitų prekių ir paslaugų įsigijimo išlaidos</t>
  </si>
  <si>
    <t>Palūkanos (26+37)</t>
  </si>
  <si>
    <t>Palūkanos (27+30+33)</t>
  </si>
  <si>
    <t>Palūkanos nerezidentams</t>
  </si>
  <si>
    <t>Asignavimų valdytojų sumokėtos palūkanos</t>
  </si>
  <si>
    <t>Savivaldybių sumokėtos palūkanos</t>
  </si>
  <si>
    <t>Palūkanos rezidentams, kitiems nei valdžios sektorius (tik už tiesioginę skolą) (31+32)</t>
  </si>
  <si>
    <t>Palūkanos kitiems valdžios sektoriaus subjektams (34+35+36)</t>
  </si>
  <si>
    <t>Palūkanos valstybės biudžetui</t>
  </si>
  <si>
    <t>Palūkanos savivaldybių biudžetams</t>
  </si>
  <si>
    <t>Palūkanos nebiudžetiniams fondams</t>
  </si>
  <si>
    <t>Žemės nuoma</t>
  </si>
  <si>
    <t>Subsidijos (40)</t>
  </si>
  <si>
    <t>Subsidijos iš biudžeto lėšų (41+42)</t>
  </si>
  <si>
    <t>Subsidijos gaminiams</t>
  </si>
  <si>
    <t>Subsidijos gamybai</t>
  </si>
  <si>
    <t>Dotacijos (44+47+50)</t>
  </si>
  <si>
    <t>Dotacijos užsienio valstybėms (45+46)</t>
  </si>
  <si>
    <t>Dotacijos užsienio valstybėms einamiesiems tikslams</t>
  </si>
  <si>
    <t>Dotacijos užsienio valstybėms turtui įsigyti</t>
  </si>
  <si>
    <t>Dotacijos tarptautinėms organizacijoms (48+49)</t>
  </si>
  <si>
    <t>Dotacijos tarptautinėms organizacijoms einamiesiems tikslams</t>
  </si>
  <si>
    <t>Dotacijos tarptautinėms organizacijoms turtui įsigyti</t>
  </si>
  <si>
    <t>Dotacijos kitiems valdžios sektoriaus subjektams (51+54)</t>
  </si>
  <si>
    <t>Dotacijos kitiems valdžios sektoriaus subjektams einamiesiems tikslams (52+53)</t>
  </si>
  <si>
    <t>Dotacijos kitiems valdžios sektoriaus subjektams einamiesiems tikslams</t>
  </si>
  <si>
    <t>Dotacijos savivaldybėms einamiesiems tikslams</t>
  </si>
  <si>
    <t>Dotacijos kitiems valdžios sektoriaus subjektams turtui įsigyti (55+56)</t>
  </si>
  <si>
    <t>Dotacijos kitiems valdžios sektoriaus subjektams turtui įsigyti</t>
  </si>
  <si>
    <t>Dotacijos savivaldybėms turtui įsigyti</t>
  </si>
  <si>
    <t>Socialinės išmokos (pašalpos) (58+61+62)</t>
  </si>
  <si>
    <t>Socialinė parama (socialinės paramos pašalpos) (59+60)</t>
  </si>
  <si>
    <t>Socialinė parama pinigais</t>
  </si>
  <si>
    <t>Socialinė parama natūra</t>
  </si>
  <si>
    <t>Rentos</t>
  </si>
  <si>
    <t>Darbdavių socialinė parama (63+64)</t>
  </si>
  <si>
    <t>Darbdavių socialinė parama pinigais</t>
  </si>
  <si>
    <t>Darbdavių socialinė parama natūra</t>
  </si>
  <si>
    <t>Kitos išlaidos (66+70)</t>
  </si>
  <si>
    <t>Kitos išlaidos einamiesiems tikslams (67+68+69)</t>
  </si>
  <si>
    <t>Stipendijos</t>
  </si>
  <si>
    <t>Kitos išlaidos kitiems einamiesiems tikslams</t>
  </si>
  <si>
    <t>Valiutos kurso įtaka</t>
  </si>
  <si>
    <t>Kitos išlaidos turtui įsigyti</t>
  </si>
  <si>
    <t>MATERIALIOJO IR NEMATERIALIOJO TURTO ĮSIGIJIMO IŠLAIDOS (72+90+95+97+99)</t>
  </si>
  <si>
    <t>Ilgalaikio materialiojo turto kūrimo ir įsigijimo išlaidos (73+75+79+84+88)</t>
  </si>
  <si>
    <t>Žemės įsigijimo išlaidos</t>
  </si>
  <si>
    <t>Pastatų ir statinių įsigijimo išlaidos (76+77+78)</t>
  </si>
  <si>
    <t>Gyvenamųjų namų įsigijimo išlaidos</t>
  </si>
  <si>
    <t>Negyvenamųjų pastatų įsigijimo išlaidos</t>
  </si>
  <si>
    <t>Infrastruktūros ir kitų statinių įsigijimo išlaidos</t>
  </si>
  <si>
    <t>Mašinų ir įrenginių įsigijimo išlaidos (80+81+82+83)</t>
  </si>
  <si>
    <t>Transporto priemonių įsigijimo išlaidos</t>
  </si>
  <si>
    <t>Kitų mašinų ir įrenginių įsigijimo išlaidos</t>
  </si>
  <si>
    <t>Ginklų ir karinės įrangos įsigijimo išlaidos</t>
  </si>
  <si>
    <t>Kompiuterinės techninės ir elektroninių ryšių įrangos įsigijimo išlaidos</t>
  </si>
  <si>
    <t>Kultūros ir kitų vertybių įsigijimo išlaidos (85+86+87)</t>
  </si>
  <si>
    <t>Muziejinių vertybių įsigijimo išlaidos</t>
  </si>
  <si>
    <t>Antikvarinių ir kitų meno kūrinių įsigijimo išlaidos</t>
  </si>
  <si>
    <t>Kitų vertybių įsigijimo išlaidos</t>
  </si>
  <si>
    <t>Kito ilgalaikio materialiojo turto įsigijimo išlaidos</t>
  </si>
  <si>
    <t>Nematerialiojo turto kūrimo ir įsigijimo išlaidos (91+92+93+94)</t>
  </si>
  <si>
    <t>Kompiuterinės programinės įrangos, kompiuterinės programinės įrangos licencijų įsigijimo išlaidos</t>
  </si>
  <si>
    <t>Patentų įsigijimo išlaidos</t>
  </si>
  <si>
    <t>Literatūros ir meno kūrinių įsigijimo išlaidos</t>
  </si>
  <si>
    <t>Kito nematerialiojo turto įsigijimo išlaidos</t>
  </si>
  <si>
    <t>Atsargų kūrimo ir įsigijimo išlaidos</t>
  </si>
  <si>
    <t>Kitų atsargų įsigijimo išlaidos</t>
  </si>
  <si>
    <t>Ilgalaikio turto finansinės nuomos (lizingo) išlaidos</t>
  </si>
  <si>
    <t>Biologinio turto ir žemės gelmių išteklių įsigijimo išlaidos (100+101+102)</t>
  </si>
  <si>
    <t>Žemės gelmių išteklių įsigijimo išlaidos</t>
  </si>
  <si>
    <t>Gyvulių ir kitų gyvūnų įsigijimo išlaidos</t>
  </si>
  <si>
    <t>Miškų, vaismedžių ir kitų augalų įsigijimo išlaidos</t>
  </si>
  <si>
    <t>IŠ VISO ASIGNAVIMŲ (1+71)</t>
  </si>
  <si>
    <r>
      <t>Finansinio turto padidėjimo išlaidos (finansinio turto įsigijimo arba</t>
    </r>
    <r>
      <rPr>
        <sz val="9"/>
        <rFont val="Times New Roman"/>
        <family val="1"/>
        <charset val="186"/>
      </rPr>
      <t xml:space="preserve"> </t>
    </r>
    <r>
      <rPr>
        <b/>
        <sz val="8"/>
        <rFont val="Times New Roman"/>
        <family val="1"/>
        <charset val="186"/>
      </rPr>
      <t>investavimo išlaidos) (105+109)</t>
    </r>
  </si>
  <si>
    <t>Vidaus finansinio turto padidėjimo išlaidos (investavimo į rezidentus išlaidos) (106+107+108)</t>
  </si>
  <si>
    <t>Akcijos (įsigytos iš rezidentų)</t>
  </si>
  <si>
    <t>Kitos trumpalaikės mokėtinos sumos (suteiktos)</t>
  </si>
  <si>
    <t>Kitos ilgalaikės mokėtinos sumos (suteiktos)</t>
  </si>
  <si>
    <t>Užsienio finansinio turto padidėjimo išlaidos (investavimo į nerezidentus išlaidos) (110+111+112)</t>
  </si>
  <si>
    <t xml:space="preserve">Akcijos (įsigytos iš nerezidentų) </t>
  </si>
  <si>
    <t>Finansinių įsipareigojimų vykdymo išlaidos (grąžintos skolos) (114+119)</t>
  </si>
  <si>
    <r>
      <t>Vidaus finansinių įsipareigojimų vykdymo išlaidos (kreditoriams rezidentams grąžintos skolos</t>
    </r>
    <r>
      <rPr>
        <sz val="8"/>
        <color rgb="FF0070C0"/>
        <rFont val="Times New Roman"/>
        <family val="1"/>
        <charset val="186"/>
      </rPr>
      <t xml:space="preserve">) </t>
    </r>
    <r>
      <rPr>
        <sz val="8"/>
        <rFont val="Times New Roman"/>
        <family val="1"/>
        <charset val="186"/>
      </rPr>
      <t>(115+116+117+118)</t>
    </r>
  </si>
  <si>
    <t>Trumpalaikės paskolos (grąžintos)</t>
  </si>
  <si>
    <t>Ilgalaikės paskolos (grąžintos)</t>
  </si>
  <si>
    <t>Kitos trumpalaikės mokėtinos sumos (grąžintos)</t>
  </si>
  <si>
    <t>Kitos ilgalaikės mokėtinos sumos (grąžintos)</t>
  </si>
  <si>
    <t>Užsienio finansinių įsipareigojimų vykdymo išlaidos (grąžinta kreditoriams nerezidentams) (120+121+122+123)</t>
  </si>
  <si>
    <t>IŠ VISO IŠLAIDŲ (103+104+113)</t>
  </si>
  <si>
    <t>ALYTAUSRAJONO SAVIVALDYBĖ</t>
  </si>
  <si>
    <t>Alytus</t>
  </si>
  <si>
    <t>(Lietuvos Respublikos finansų ministro 2021 m. kovo 29  d. įsakymo     Nr. 1K- 103  redakcija)</t>
  </si>
  <si>
    <t>ALYTAUS RAJONO SAVIVALDYBĖ</t>
  </si>
  <si>
    <t>Administracijos direktorė</t>
  </si>
  <si>
    <t>Gintarė Jociunskaitė</t>
  </si>
  <si>
    <t xml:space="preserve">               Gintarė Jociunskaitė</t>
  </si>
  <si>
    <t>SUVESTINĖ</t>
  </si>
  <si>
    <t xml:space="preserve">                   BIUDŽETO PAJAMŲ IR IŠLAIDŲ PLANO VYKDYMO  2022 M. RUGSĖJO 30 D. ATASKAITA</t>
  </si>
  <si>
    <t xml:space="preserve">      BIUDŽETO IŠLAIDŲ SĄMATOS VYKDYMO 2022 M.  RUGSĖJO 30 D. ATASKAITA </t>
  </si>
  <si>
    <r>
      <t xml:space="preserve">   (metinė, I ketvirčio, pusmečio, </t>
    </r>
    <r>
      <rPr>
        <u/>
        <sz val="8"/>
        <rFont val="Times New Roman"/>
        <family val="1"/>
        <charset val="186"/>
      </rPr>
      <t>devynių mėnesių)</t>
    </r>
  </si>
  <si>
    <t>Devynių mėnesių</t>
  </si>
  <si>
    <r>
      <t xml:space="preserve">(metinė, I ketvirčio, pusmečio, </t>
    </r>
    <r>
      <rPr>
        <u/>
        <sz val="8"/>
        <rFont val="Times New Roman"/>
        <family val="1"/>
        <charset val="186"/>
      </rPr>
      <t>devynių mėnesių</t>
    </r>
    <r>
      <rPr>
        <sz val="8"/>
        <rFont val="Times New Roman"/>
        <family val="1"/>
        <charset val="186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</si>
</sst>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0" x14ac:knownFonts="1">
    <font>
      <sz val="9"/>
      <name val="Times New Roman"/>
      <charset val="186"/>
    </font>
    <font>
      <sz val="8"/>
      <name val="Times New Roman"/>
      <family val="1"/>
      <charset val="186"/>
    </font>
    <font>
      <sz val="7"/>
      <name val="Times New Roman"/>
      <family val="1"/>
      <charset val="186"/>
    </font>
    <font>
      <sz val="8"/>
      <color theme="1"/>
      <name val="Times New Roman"/>
      <family val="1"/>
      <charset val="186"/>
    </font>
    <font>
      <sz val="9"/>
      <name val="Times New Roman"/>
      <family val="1"/>
      <charset val="186"/>
    </font>
    <font>
      <b/>
      <sz val="10"/>
      <name val="Times New Roman"/>
      <family val="1"/>
      <charset val="186"/>
    </font>
    <font>
      <sz val="9"/>
      <color theme="1"/>
      <name val="Times New Roman"/>
      <family val="1"/>
      <charset val="186"/>
    </font>
    <font>
      <b/>
      <sz val="8"/>
      <name val="Times New Roman"/>
      <family val="1"/>
      <charset val="186"/>
    </font>
    <font>
      <sz val="8"/>
      <color rgb="FFFF0000"/>
      <name val="Times New Roman"/>
      <family val="1"/>
      <charset val="186"/>
    </font>
    <font>
      <sz val="10"/>
      <name val="Arial"/>
      <family val="2"/>
      <charset val="186"/>
    </font>
    <font>
      <i/>
      <sz val="8"/>
      <name val="Times New Roman"/>
      <family val="1"/>
      <charset val="186"/>
    </font>
    <font>
      <sz val="8"/>
      <name val="Times New Roman Baltic"/>
      <family val="1"/>
      <charset val="186"/>
    </font>
    <font>
      <b/>
      <sz val="8"/>
      <color theme="1"/>
      <name val="Times New Roman"/>
      <family val="1"/>
      <charset val="186"/>
    </font>
    <font>
      <sz val="10"/>
      <name val="Times New Roman Baltic"/>
      <charset val="186"/>
    </font>
    <font>
      <b/>
      <sz val="9"/>
      <name val="Times New Roman"/>
      <family val="1"/>
      <charset val="186"/>
    </font>
    <font>
      <sz val="9"/>
      <color rgb="FFFF0000"/>
      <name val="Times New Roman"/>
      <family val="1"/>
      <charset val="186"/>
    </font>
    <font>
      <sz val="10"/>
      <name val="Times New Roman"/>
      <family val="1"/>
      <charset val="186"/>
    </font>
    <font>
      <sz val="8"/>
      <color rgb="FF0070C0"/>
      <name val="Times New Roman"/>
      <family val="1"/>
      <charset val="186"/>
    </font>
    <font>
      <b/>
      <sz val="9"/>
      <name val="Arial"/>
      <family val="2"/>
      <charset val="186"/>
    </font>
    <font>
      <u/>
      <sz val="8"/>
      <name val="Times New Roman"/>
      <family val="1"/>
      <charset val="186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FE9C9"/>
        <bgColor indexed="64"/>
      </patternFill>
    </fill>
    <fill>
      <patternFill patternType="solid">
        <fgColor rgb="FFE3ECD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3">
    <xf numFmtId="0" fontId="0" fillId="0" borderId="0"/>
    <xf numFmtId="0" fontId="9" fillId="0" borderId="0"/>
    <xf numFmtId="0" fontId="13" fillId="0" borderId="0"/>
  </cellStyleXfs>
  <cellXfs count="206">
    <xf numFmtId="0" fontId="0" fillId="0" borderId="0" xfId="0"/>
    <xf numFmtId="49" fontId="2" fillId="0" borderId="0" xfId="0" applyNumberFormat="1" applyFont="1" applyAlignment="1" applyProtection="1">
      <alignment vertical="top" wrapText="1"/>
      <protection hidden="1"/>
    </xf>
    <xf numFmtId="49" fontId="2" fillId="0" borderId="0" xfId="0" applyNumberFormat="1" applyFont="1" applyProtection="1">
      <protection hidden="1"/>
    </xf>
    <xf numFmtId="49" fontId="1" fillId="0" borderId="0" xfId="0" applyNumberFormat="1" applyFont="1" applyProtection="1">
      <protection hidden="1"/>
    </xf>
    <xf numFmtId="49" fontId="4" fillId="0" borderId="0" xfId="0" applyNumberFormat="1" applyFont="1" applyProtection="1">
      <protection hidden="1"/>
    </xf>
    <xf numFmtId="49" fontId="5" fillId="0" borderId="0" xfId="0" applyNumberFormat="1" applyFont="1" applyAlignment="1" applyProtection="1">
      <alignment vertical="center" wrapText="1"/>
      <protection locked="0"/>
    </xf>
    <xf numFmtId="49" fontId="5" fillId="0" borderId="0" xfId="0" applyNumberFormat="1" applyFont="1" applyAlignment="1" applyProtection="1">
      <alignment horizontal="center" vertical="center" wrapText="1"/>
      <protection locked="0"/>
    </xf>
    <xf numFmtId="0" fontId="1" fillId="0" borderId="0" xfId="0" applyFont="1" applyAlignment="1">
      <alignment horizontal="center"/>
    </xf>
    <xf numFmtId="49" fontId="1" fillId="0" borderId="0" xfId="0" applyNumberFormat="1" applyFont="1" applyAlignment="1" applyProtection="1">
      <alignment horizontal="center"/>
      <protection hidden="1"/>
    </xf>
    <xf numFmtId="49" fontId="1" fillId="0" borderId="0" xfId="0" applyNumberFormat="1" applyFont="1" applyAlignment="1" applyProtection="1">
      <alignment horizontal="left"/>
      <protection hidden="1"/>
    </xf>
    <xf numFmtId="49" fontId="1" fillId="0" borderId="0" xfId="0" applyNumberFormat="1" applyFont="1" applyAlignment="1" applyProtection="1">
      <alignment horizontal="center" vertical="center"/>
      <protection hidden="1"/>
    </xf>
    <xf numFmtId="0" fontId="0" fillId="0" borderId="3" xfId="0" applyBorder="1"/>
    <xf numFmtId="0" fontId="4" fillId="2" borderId="0" xfId="0" applyFont="1" applyFill="1" applyAlignment="1">
      <alignment horizontal="right"/>
    </xf>
    <xf numFmtId="0" fontId="4" fillId="0" borderId="0" xfId="0" applyFont="1" applyAlignment="1">
      <alignment horizontal="right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" fontId="2" fillId="0" borderId="3" xfId="0" applyNumberFormat="1" applyFont="1" applyBorder="1" applyAlignment="1" applyProtection="1">
      <alignment horizontal="center" vertical="center"/>
      <protection hidden="1"/>
    </xf>
    <xf numFmtId="0" fontId="4" fillId="0" borderId="0" xfId="0" applyFont="1" applyAlignment="1">
      <alignment horizontal="center"/>
    </xf>
    <xf numFmtId="1" fontId="7" fillId="0" borderId="8" xfId="0" applyNumberFormat="1" applyFont="1" applyBorder="1" applyAlignment="1" applyProtection="1">
      <alignment horizontal="center" vertical="center"/>
      <protection hidden="1"/>
    </xf>
    <xf numFmtId="1" fontId="1" fillId="0" borderId="8" xfId="0" applyNumberFormat="1" applyFont="1" applyBorder="1" applyAlignment="1" applyProtection="1">
      <alignment horizontal="center" vertical="center"/>
      <protection hidden="1"/>
    </xf>
    <xf numFmtId="49" fontId="7" fillId="0" borderId="8" xfId="0" applyNumberFormat="1" applyFont="1" applyBorder="1" applyAlignment="1" applyProtection="1">
      <alignment vertical="center" wrapText="1"/>
      <protection hidden="1"/>
    </xf>
    <xf numFmtId="0" fontId="0" fillId="0" borderId="0" xfId="0" applyAlignment="1">
      <alignment horizontal="center" vertical="center"/>
    </xf>
    <xf numFmtId="164" fontId="7" fillId="0" borderId="8" xfId="0" applyNumberFormat="1" applyFont="1" applyBorder="1" applyAlignment="1" applyProtection="1">
      <alignment horizontal="center" vertical="center"/>
      <protection hidden="1"/>
    </xf>
    <xf numFmtId="1" fontId="7" fillId="0" borderId="9" xfId="0" applyNumberFormat="1" applyFont="1" applyBorder="1" applyAlignment="1" applyProtection="1">
      <alignment horizontal="center" vertical="center"/>
      <protection hidden="1"/>
    </xf>
    <xf numFmtId="1" fontId="1" fillId="0" borderId="9" xfId="0" applyNumberFormat="1" applyFont="1" applyBorder="1" applyAlignment="1" applyProtection="1">
      <alignment horizontal="center" vertical="center"/>
      <protection hidden="1"/>
    </xf>
    <xf numFmtId="49" fontId="7" fillId="0" borderId="9" xfId="0" applyNumberFormat="1" applyFont="1" applyBorder="1" applyAlignment="1" applyProtection="1">
      <alignment vertical="center" wrapText="1"/>
      <protection hidden="1"/>
    </xf>
    <xf numFmtId="164" fontId="1" fillId="0" borderId="9" xfId="0" applyNumberFormat="1" applyFont="1" applyBorder="1" applyAlignment="1" applyProtection="1">
      <alignment horizontal="center" vertical="center"/>
      <protection hidden="1"/>
    </xf>
    <xf numFmtId="49" fontId="1" fillId="0" borderId="9" xfId="0" applyNumberFormat="1" applyFont="1" applyBorder="1" applyAlignment="1" applyProtection="1">
      <alignment vertical="center" wrapText="1"/>
      <protection hidden="1"/>
    </xf>
    <xf numFmtId="1" fontId="1" fillId="2" borderId="9" xfId="0" applyNumberFormat="1" applyFont="1" applyFill="1" applyBorder="1" applyAlignment="1" applyProtection="1">
      <alignment horizontal="center" vertical="center"/>
      <protection hidden="1"/>
    </xf>
    <xf numFmtId="49" fontId="1" fillId="2" borderId="9" xfId="0" applyNumberFormat="1" applyFont="1" applyFill="1" applyBorder="1" applyAlignment="1" applyProtection="1">
      <alignment vertical="center" wrapText="1"/>
      <protection hidden="1"/>
    </xf>
    <xf numFmtId="1" fontId="1" fillId="2" borderId="8" xfId="0" applyNumberFormat="1" applyFont="1" applyFill="1" applyBorder="1" applyAlignment="1" applyProtection="1">
      <alignment horizontal="center" vertical="center"/>
      <protection hidden="1"/>
    </xf>
    <xf numFmtId="164" fontId="1" fillId="2" borderId="9" xfId="0" applyNumberFormat="1" applyFont="1" applyFill="1" applyBorder="1" applyAlignment="1" applyProtection="1">
      <alignment horizontal="center" vertical="center"/>
      <protection hidden="1"/>
    </xf>
    <xf numFmtId="164" fontId="1" fillId="0" borderId="9" xfId="0" applyNumberFormat="1" applyFont="1" applyBorder="1" applyAlignment="1" applyProtection="1">
      <alignment horizontal="center" vertical="center"/>
      <protection locked="0"/>
    </xf>
    <xf numFmtId="164" fontId="7" fillId="0" borderId="9" xfId="0" applyNumberFormat="1" applyFont="1" applyBorder="1" applyAlignment="1" applyProtection="1">
      <alignment horizontal="center" vertical="center"/>
      <protection hidden="1"/>
    </xf>
    <xf numFmtId="49" fontId="3" fillId="0" borderId="9" xfId="0" applyNumberFormat="1" applyFont="1" applyBorder="1" applyAlignment="1" applyProtection="1">
      <alignment vertical="center" wrapText="1"/>
      <protection hidden="1"/>
    </xf>
    <xf numFmtId="49" fontId="10" fillId="0" borderId="9" xfId="1" applyNumberFormat="1" applyFont="1" applyBorder="1" applyAlignment="1" applyProtection="1">
      <alignment vertical="center" wrapText="1"/>
      <protection hidden="1"/>
    </xf>
    <xf numFmtId="49" fontId="11" fillId="0" borderId="9" xfId="1" applyNumberFormat="1" applyFont="1" applyBorder="1" applyAlignment="1" applyProtection="1">
      <alignment vertical="center" wrapText="1"/>
      <protection hidden="1"/>
    </xf>
    <xf numFmtId="49" fontId="1" fillId="0" borderId="9" xfId="1" applyNumberFormat="1" applyFont="1" applyBorder="1" applyAlignment="1" applyProtection="1">
      <alignment vertical="center" wrapText="1"/>
      <protection hidden="1"/>
    </xf>
    <xf numFmtId="49" fontId="1" fillId="2" borderId="9" xfId="1" applyNumberFormat="1" applyFont="1" applyFill="1" applyBorder="1" applyAlignment="1" applyProtection="1">
      <alignment vertical="center" wrapText="1"/>
      <protection hidden="1"/>
    </xf>
    <xf numFmtId="1" fontId="7" fillId="2" borderId="9" xfId="0" applyNumberFormat="1" applyFont="1" applyFill="1" applyBorder="1" applyAlignment="1" applyProtection="1">
      <alignment horizontal="center" vertical="center"/>
      <protection hidden="1"/>
    </xf>
    <xf numFmtId="49" fontId="7" fillId="2" borderId="9" xfId="0" applyNumberFormat="1" applyFont="1" applyFill="1" applyBorder="1" applyAlignment="1" applyProtection="1">
      <alignment vertical="center" wrapText="1"/>
      <protection hidden="1"/>
    </xf>
    <xf numFmtId="0" fontId="1" fillId="2" borderId="9" xfId="0" applyFont="1" applyFill="1" applyBorder="1" applyAlignment="1" applyProtection="1">
      <alignment horizontal="center" vertical="center"/>
      <protection hidden="1"/>
    </xf>
    <xf numFmtId="164" fontId="7" fillId="2" borderId="9" xfId="0" applyNumberFormat="1" applyFont="1" applyFill="1" applyBorder="1" applyAlignment="1" applyProtection="1">
      <alignment horizontal="center" vertical="center"/>
      <protection hidden="1"/>
    </xf>
    <xf numFmtId="49" fontId="12" fillId="0" borderId="9" xfId="1" applyNumberFormat="1" applyFont="1" applyBorder="1" applyAlignment="1" applyProtection="1">
      <alignment vertical="center" wrapText="1"/>
      <protection hidden="1"/>
    </xf>
    <xf numFmtId="49" fontId="7" fillId="2" borderId="9" xfId="1" applyNumberFormat="1" applyFont="1" applyFill="1" applyBorder="1" applyAlignment="1" applyProtection="1">
      <alignment vertical="center" wrapText="1"/>
      <protection hidden="1"/>
    </xf>
    <xf numFmtId="49" fontId="7" fillId="0" borderId="9" xfId="1" applyNumberFormat="1" applyFont="1" applyBorder="1" applyAlignment="1" applyProtection="1">
      <alignment vertical="center" wrapText="1"/>
      <protection hidden="1"/>
    </xf>
    <xf numFmtId="1" fontId="1" fillId="3" borderId="9" xfId="0" applyNumberFormat="1" applyFont="1" applyFill="1" applyBorder="1" applyAlignment="1" applyProtection="1">
      <alignment horizontal="center" vertical="center"/>
      <protection hidden="1"/>
    </xf>
    <xf numFmtId="1" fontId="1" fillId="4" borderId="9" xfId="0" applyNumberFormat="1" applyFont="1" applyFill="1" applyBorder="1" applyAlignment="1" applyProtection="1">
      <alignment horizontal="center" vertical="center"/>
      <protection hidden="1"/>
    </xf>
    <xf numFmtId="49" fontId="7" fillId="4" borderId="9" xfId="0" applyNumberFormat="1" applyFont="1" applyFill="1" applyBorder="1" applyAlignment="1" applyProtection="1">
      <alignment horizontal="left" vertical="center" wrapText="1"/>
      <protection hidden="1"/>
    </xf>
    <xf numFmtId="1" fontId="1" fillId="4" borderId="8" xfId="0" applyNumberFormat="1" applyFont="1" applyFill="1" applyBorder="1" applyAlignment="1" applyProtection="1">
      <alignment horizontal="center" vertical="center"/>
      <protection hidden="1"/>
    </xf>
    <xf numFmtId="164" fontId="7" fillId="4" borderId="9" xfId="0" applyNumberFormat="1" applyFont="1" applyFill="1" applyBorder="1" applyAlignment="1" applyProtection="1">
      <alignment horizontal="center" vertical="center"/>
      <protection hidden="1"/>
    </xf>
    <xf numFmtId="1" fontId="1" fillId="4" borderId="10" xfId="0" applyNumberFormat="1" applyFont="1" applyFill="1" applyBorder="1" applyAlignment="1" applyProtection="1">
      <alignment horizontal="center" vertical="center"/>
      <protection hidden="1"/>
    </xf>
    <xf numFmtId="164" fontId="7" fillId="4" borderId="11" xfId="0" applyNumberFormat="1" applyFont="1" applyFill="1" applyBorder="1" applyAlignment="1" applyProtection="1">
      <alignment horizontal="center" vertical="center"/>
      <protection hidden="1"/>
    </xf>
    <xf numFmtId="1" fontId="1" fillId="5" borderId="9" xfId="0" applyNumberFormat="1" applyFont="1" applyFill="1" applyBorder="1" applyAlignment="1" applyProtection="1">
      <alignment horizontal="center" vertical="center"/>
      <protection hidden="1"/>
    </xf>
    <xf numFmtId="49" fontId="7" fillId="5" borderId="9" xfId="0" applyNumberFormat="1" applyFont="1" applyFill="1" applyBorder="1" applyAlignment="1" applyProtection="1">
      <alignment vertical="center" wrapText="1"/>
      <protection hidden="1"/>
    </xf>
    <xf numFmtId="1" fontId="1" fillId="5" borderId="8" xfId="0" applyNumberFormat="1" applyFont="1" applyFill="1" applyBorder="1" applyAlignment="1" applyProtection="1">
      <alignment horizontal="center" vertical="center"/>
      <protection hidden="1"/>
    </xf>
    <xf numFmtId="164" fontId="7" fillId="5" borderId="9" xfId="0" applyNumberFormat="1" applyFont="1" applyFill="1" applyBorder="1" applyAlignment="1" applyProtection="1">
      <alignment horizontal="center" vertical="center"/>
      <protection hidden="1"/>
    </xf>
    <xf numFmtId="0" fontId="0" fillId="0" borderId="12" xfId="0" applyBorder="1"/>
    <xf numFmtId="0" fontId="0" fillId="0" borderId="13" xfId="0" applyBorder="1"/>
    <xf numFmtId="0" fontId="4" fillId="0" borderId="13" xfId="0" applyFont="1" applyBorder="1"/>
    <xf numFmtId="0" fontId="6" fillId="0" borderId="0" xfId="0" applyFont="1"/>
    <xf numFmtId="49" fontId="4" fillId="0" borderId="0" xfId="0" applyNumberFormat="1" applyFont="1" applyAlignment="1" applyProtection="1">
      <alignment horizontal="left" vertical="center"/>
      <protection hidden="1"/>
    </xf>
    <xf numFmtId="1" fontId="14" fillId="0" borderId="3" xfId="0" applyNumberFormat="1" applyFont="1" applyBorder="1" applyProtection="1">
      <protection locked="0"/>
    </xf>
    <xf numFmtId="49" fontId="1" fillId="0" borderId="0" xfId="0" applyNumberFormat="1" applyFont="1" applyAlignment="1" applyProtection="1">
      <alignment horizontal="left" vertical="center"/>
      <protection hidden="1"/>
    </xf>
    <xf numFmtId="1" fontId="1" fillId="0" borderId="5" xfId="0" applyNumberFormat="1" applyFont="1" applyBorder="1" applyAlignment="1" applyProtection="1">
      <alignment horizontal="center" vertical="center"/>
      <protection hidden="1"/>
    </xf>
    <xf numFmtId="1" fontId="4" fillId="0" borderId="5" xfId="0" applyNumberFormat="1" applyFont="1" applyBorder="1" applyAlignment="1" applyProtection="1">
      <alignment horizontal="center" vertical="center"/>
      <protection hidden="1"/>
    </xf>
    <xf numFmtId="1" fontId="1" fillId="0" borderId="3" xfId="0" applyNumberFormat="1" applyFont="1" applyBorder="1" applyAlignment="1" applyProtection="1">
      <alignment horizontal="center" vertical="center"/>
      <protection hidden="1"/>
    </xf>
    <xf numFmtId="0" fontId="1" fillId="0" borderId="0" xfId="0" applyFont="1"/>
    <xf numFmtId="1" fontId="4" fillId="0" borderId="3" xfId="0" applyNumberFormat="1" applyFont="1" applyBorder="1" applyAlignment="1" applyProtection="1">
      <alignment horizontal="center" vertical="center"/>
      <protection hidden="1"/>
    </xf>
    <xf numFmtId="1" fontId="1" fillId="0" borderId="14" xfId="0" applyNumberFormat="1" applyFont="1" applyBorder="1" applyAlignment="1" applyProtection="1">
      <alignment horizontal="center" vertical="center"/>
      <protection hidden="1"/>
    </xf>
    <xf numFmtId="1" fontId="4" fillId="5" borderId="3" xfId="0" applyNumberFormat="1" applyFont="1" applyFill="1" applyBorder="1" applyAlignment="1" applyProtection="1">
      <alignment horizontal="center" vertical="center"/>
      <protection hidden="1"/>
    </xf>
    <xf numFmtId="1" fontId="1" fillId="0" borderId="0" xfId="0" applyNumberFormat="1" applyFont="1" applyAlignment="1" applyProtection="1">
      <alignment horizontal="center" vertical="center"/>
      <protection hidden="1"/>
    </xf>
    <xf numFmtId="1" fontId="4" fillId="2" borderId="3" xfId="0" applyNumberFormat="1" applyFont="1" applyFill="1" applyBorder="1" applyAlignment="1" applyProtection="1">
      <alignment horizontal="center" vertical="center"/>
      <protection hidden="1"/>
    </xf>
    <xf numFmtId="164" fontId="14" fillId="2" borderId="3" xfId="0" applyNumberFormat="1" applyFont="1" applyFill="1" applyBorder="1" applyAlignment="1" applyProtection="1">
      <alignment horizontal="center" vertical="center"/>
      <protection hidden="1"/>
    </xf>
    <xf numFmtId="0" fontId="0" fillId="2" borderId="3" xfId="0" applyFill="1" applyBorder="1"/>
    <xf numFmtId="0" fontId="14" fillId="2" borderId="3" xfId="0" applyFont="1" applyFill="1" applyBorder="1" applyAlignment="1">
      <alignment horizontal="center"/>
    </xf>
    <xf numFmtId="164" fontId="14" fillId="0" borderId="3" xfId="0" applyNumberFormat="1" applyFont="1" applyBorder="1" applyAlignment="1" applyProtection="1">
      <alignment horizontal="center" vertical="center"/>
      <protection hidden="1"/>
    </xf>
    <xf numFmtId="11" fontId="1" fillId="0" borderId="2" xfId="0" applyNumberFormat="1" applyFont="1" applyBorder="1" applyAlignment="1" applyProtection="1">
      <alignment horizontal="center" vertical="center"/>
      <protection hidden="1"/>
    </xf>
    <xf numFmtId="0" fontId="1" fillId="0" borderId="0" xfId="0" applyFont="1" applyAlignment="1">
      <alignment horizontal="left"/>
    </xf>
    <xf numFmtId="49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>
      <alignment horizontal="left" vertical="center"/>
    </xf>
    <xf numFmtId="49" fontId="1" fillId="0" borderId="0" xfId="0" applyNumberFormat="1" applyFont="1" applyAlignment="1" applyProtection="1">
      <alignment horizontal="left" vertical="center" wrapText="1"/>
      <protection hidden="1"/>
    </xf>
    <xf numFmtId="49" fontId="2" fillId="0" borderId="0" xfId="0" applyNumberFormat="1" applyFont="1" applyAlignment="1" applyProtection="1">
      <alignment horizontal="left" vertical="center" wrapText="1"/>
      <protection hidden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  <xf numFmtId="49" fontId="7" fillId="0" borderId="0" xfId="0" applyNumberFormat="1" applyFont="1" applyAlignment="1" applyProtection="1">
      <alignment horizontal="center" vertical="center"/>
      <protection hidden="1"/>
    </xf>
    <xf numFmtId="49" fontId="1" fillId="0" borderId="0" xfId="0" applyNumberFormat="1" applyFont="1" applyAlignment="1" applyProtection="1">
      <alignment vertical="center"/>
      <protection hidden="1"/>
    </xf>
    <xf numFmtId="0" fontId="16" fillId="0" borderId="0" xfId="0" applyFont="1" applyAlignment="1">
      <alignment vertical="center"/>
    </xf>
    <xf numFmtId="49" fontId="7" fillId="0" borderId="0" xfId="0" applyNumberFormat="1" applyFont="1" applyAlignment="1" applyProtection="1">
      <alignment vertical="center"/>
      <protection hidden="1"/>
    </xf>
    <xf numFmtId="0" fontId="0" fillId="0" borderId="3" xfId="0" applyBorder="1" applyAlignment="1">
      <alignment vertical="center"/>
    </xf>
    <xf numFmtId="49" fontId="2" fillId="0" borderId="0" xfId="0" applyNumberFormat="1" applyFont="1" applyAlignment="1" applyProtection="1">
      <alignment horizontal="right" vertical="center"/>
      <protection hidden="1"/>
    </xf>
    <xf numFmtId="1" fontId="7" fillId="0" borderId="0" xfId="0" applyNumberFormat="1" applyFont="1" applyAlignment="1" applyProtection="1">
      <alignment horizontal="center" vertical="center"/>
      <protection locked="0"/>
    </xf>
    <xf numFmtId="1" fontId="7" fillId="0" borderId="3" xfId="0" applyNumberFormat="1" applyFont="1" applyBorder="1" applyAlignment="1" applyProtection="1">
      <alignment horizontal="center" vertical="center"/>
      <protection locked="0"/>
    </xf>
    <xf numFmtId="49" fontId="7" fillId="0" borderId="1" xfId="0" applyNumberFormat="1" applyFont="1" applyBorder="1" applyAlignment="1" applyProtection="1">
      <alignment horizontal="center" vertical="center"/>
      <protection hidden="1"/>
    </xf>
    <xf numFmtId="0" fontId="0" fillId="0" borderId="1" xfId="0" applyBorder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49" fontId="1" fillId="0" borderId="0" xfId="0" applyNumberFormat="1" applyFont="1" applyAlignment="1" applyProtection="1">
      <alignment horizontal="right" vertical="center"/>
      <protection hidden="1"/>
    </xf>
    <xf numFmtId="0" fontId="6" fillId="2" borderId="0" xfId="0" applyFont="1" applyFill="1" applyAlignment="1">
      <alignment horizontal="right"/>
    </xf>
    <xf numFmtId="0" fontId="4" fillId="0" borderId="0" xfId="0" applyFont="1" applyAlignment="1">
      <alignment horizontal="right" vertical="center"/>
    </xf>
    <xf numFmtId="49" fontId="7" fillId="0" borderId="8" xfId="0" applyNumberFormat="1" applyFont="1" applyBorder="1" applyAlignment="1" applyProtection="1">
      <alignment horizontal="left" vertical="center" wrapText="1"/>
      <protection hidden="1"/>
    </xf>
    <xf numFmtId="49" fontId="7" fillId="0" borderId="9" xfId="0" applyNumberFormat="1" applyFont="1" applyBorder="1" applyAlignment="1" applyProtection="1">
      <alignment horizontal="left" vertical="center" wrapText="1"/>
      <protection hidden="1"/>
    </xf>
    <xf numFmtId="49" fontId="1" fillId="0" borderId="9" xfId="0" applyNumberFormat="1" applyFont="1" applyBorder="1" applyAlignment="1" applyProtection="1">
      <alignment horizontal="left" vertical="center" wrapText="1"/>
      <protection hidden="1"/>
    </xf>
    <xf numFmtId="49" fontId="3" fillId="2" borderId="9" xfId="0" applyNumberFormat="1" applyFont="1" applyFill="1" applyBorder="1" applyAlignment="1" applyProtection="1">
      <alignment horizontal="left" vertical="center" wrapText="1"/>
      <protection hidden="1"/>
    </xf>
    <xf numFmtId="49" fontId="1" fillId="2" borderId="9" xfId="0" applyNumberFormat="1" applyFont="1" applyFill="1" applyBorder="1" applyAlignment="1" applyProtection="1">
      <alignment horizontal="left" vertical="center" wrapText="1"/>
      <protection hidden="1"/>
    </xf>
    <xf numFmtId="164" fontId="1" fillId="2" borderId="9" xfId="0" applyNumberFormat="1" applyFont="1" applyFill="1" applyBorder="1" applyAlignment="1" applyProtection="1">
      <alignment horizontal="center" vertical="center"/>
      <protection locked="0"/>
    </xf>
    <xf numFmtId="49" fontId="7" fillId="2" borderId="9" xfId="0" applyNumberFormat="1" applyFont="1" applyFill="1" applyBorder="1" applyAlignment="1" applyProtection="1">
      <alignment horizontal="left" vertical="center" wrapText="1"/>
      <protection hidden="1"/>
    </xf>
    <xf numFmtId="49" fontId="3" fillId="0" borderId="9" xfId="0" applyNumberFormat="1" applyFont="1" applyBorder="1" applyAlignment="1" applyProtection="1">
      <alignment horizontal="left" vertical="center" wrapText="1"/>
      <protection hidden="1"/>
    </xf>
    <xf numFmtId="49" fontId="7" fillId="5" borderId="9" xfId="0" applyNumberFormat="1" applyFont="1" applyFill="1" applyBorder="1" applyAlignment="1" applyProtection="1">
      <alignment horizontal="left" vertical="center" wrapText="1"/>
      <protection hidden="1"/>
    </xf>
    <xf numFmtId="164" fontId="7" fillId="0" borderId="22" xfId="0" applyNumberFormat="1" applyFont="1" applyBorder="1" applyAlignment="1" applyProtection="1">
      <alignment horizontal="center" vertical="center"/>
      <protection hidden="1"/>
    </xf>
    <xf numFmtId="1" fontId="1" fillId="6" borderId="22" xfId="0" applyNumberFormat="1" applyFont="1" applyFill="1" applyBorder="1" applyAlignment="1" applyProtection="1">
      <alignment horizontal="center" vertical="center"/>
      <protection hidden="1"/>
    </xf>
    <xf numFmtId="49" fontId="7" fillId="6" borderId="22" xfId="0" applyNumberFormat="1" applyFont="1" applyFill="1" applyBorder="1" applyAlignment="1" applyProtection="1">
      <alignment horizontal="left" vertical="center" wrapText="1"/>
      <protection hidden="1"/>
    </xf>
    <xf numFmtId="49" fontId="7" fillId="0" borderId="0" xfId="0" applyNumberFormat="1" applyFont="1" applyAlignment="1" applyProtection="1">
      <alignment horizontal="left" vertical="center" wrapText="1"/>
      <protection hidden="1"/>
    </xf>
    <xf numFmtId="1" fontId="7" fillId="0" borderId="0" xfId="0" applyNumberFormat="1" applyFont="1" applyAlignment="1" applyProtection="1">
      <alignment horizontal="center" vertical="center"/>
      <protection hidden="1"/>
    </xf>
    <xf numFmtId="164" fontId="7" fillId="0" borderId="0" xfId="0" applyNumberFormat="1" applyFont="1" applyAlignment="1" applyProtection="1">
      <alignment horizontal="center" vertical="center"/>
      <protection hidden="1"/>
    </xf>
    <xf numFmtId="49" fontId="0" fillId="0" borderId="0" xfId="0" applyNumberFormat="1" applyAlignment="1" applyProtection="1">
      <alignment vertical="center"/>
      <protection locked="0"/>
    </xf>
    <xf numFmtId="49" fontId="0" fillId="0" borderId="0" xfId="0" applyNumberFormat="1" applyAlignment="1" applyProtection="1">
      <alignment vertical="center" wrapText="1"/>
      <protection locked="0"/>
    </xf>
    <xf numFmtId="11" fontId="1" fillId="0" borderId="0" xfId="0" applyNumberFormat="1" applyFont="1" applyAlignment="1" applyProtection="1">
      <alignment horizontal="center" vertical="center"/>
      <protection hidden="1"/>
    </xf>
    <xf numFmtId="11" fontId="1" fillId="0" borderId="0" xfId="0" applyNumberFormat="1" applyFont="1" applyAlignment="1" applyProtection="1">
      <alignment vertical="center"/>
      <protection hidden="1"/>
    </xf>
    <xf numFmtId="164" fontId="4" fillId="0" borderId="3" xfId="0" applyNumberFormat="1" applyFont="1" applyBorder="1" applyAlignment="1" applyProtection="1">
      <alignment horizontal="right" vertical="center"/>
      <protection locked="0"/>
    </xf>
    <xf numFmtId="0" fontId="0" fillId="0" borderId="3" xfId="0" applyBorder="1" applyAlignment="1">
      <alignment horizontal="right"/>
    </xf>
    <xf numFmtId="164" fontId="14" fillId="5" borderId="3" xfId="0" applyNumberFormat="1" applyFont="1" applyFill="1" applyBorder="1" applyAlignment="1" applyProtection="1">
      <alignment horizontal="right" vertical="center"/>
      <protection hidden="1"/>
    </xf>
    <xf numFmtId="164" fontId="14" fillId="2" borderId="3" xfId="0" applyNumberFormat="1" applyFont="1" applyFill="1" applyBorder="1" applyAlignment="1" applyProtection="1">
      <alignment horizontal="right" vertical="center"/>
      <protection hidden="1"/>
    </xf>
    <xf numFmtId="0" fontId="0" fillId="2" borderId="3" xfId="0" applyFill="1" applyBorder="1" applyAlignment="1">
      <alignment horizontal="right"/>
    </xf>
    <xf numFmtId="0" fontId="14" fillId="2" borderId="3" xfId="0" applyFont="1" applyFill="1" applyBorder="1"/>
    <xf numFmtId="164" fontId="0" fillId="2" borderId="3" xfId="0" applyNumberFormat="1" applyFill="1" applyBorder="1"/>
    <xf numFmtId="0" fontId="4" fillId="0" borderId="0" xfId="0" applyFont="1"/>
    <xf numFmtId="0" fontId="14" fillId="0" borderId="1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164" fontId="16" fillId="0" borderId="9" xfId="0" applyNumberFormat="1" applyFont="1" applyBorder="1" applyAlignment="1" applyProtection="1">
      <alignment horizontal="center" vertical="center"/>
      <protection locked="0"/>
    </xf>
    <xf numFmtId="164" fontId="16" fillId="0" borderId="9" xfId="0" applyNumberFormat="1" applyFont="1" applyBorder="1" applyAlignment="1" applyProtection="1">
      <alignment horizontal="right" vertical="center"/>
      <protection locked="0"/>
    </xf>
    <xf numFmtId="164" fontId="16" fillId="0" borderId="9" xfId="0" applyNumberFormat="1" applyFont="1" applyBorder="1" applyAlignment="1" applyProtection="1">
      <alignment horizontal="right" vertical="center"/>
      <protection hidden="1"/>
    </xf>
    <xf numFmtId="164" fontId="5" fillId="0" borderId="9" xfId="0" applyNumberFormat="1" applyFont="1" applyBorder="1" applyAlignment="1" applyProtection="1">
      <alignment horizontal="center" vertical="center"/>
      <protection hidden="1"/>
    </xf>
    <xf numFmtId="164" fontId="7" fillId="0" borderId="9" xfId="0" applyNumberFormat="1" applyFont="1" applyBorder="1" applyAlignment="1" applyProtection="1">
      <alignment horizontal="center" vertical="center"/>
      <protection locked="0"/>
    </xf>
    <xf numFmtId="164" fontId="7" fillId="5" borderId="9" xfId="0" applyNumberFormat="1" applyFont="1" applyFill="1" applyBorder="1" applyAlignment="1" applyProtection="1">
      <alignment horizontal="center" vertical="center"/>
      <protection locked="0"/>
    </xf>
    <xf numFmtId="164" fontId="7" fillId="6" borderId="9" xfId="0" applyNumberFormat="1" applyFont="1" applyFill="1" applyBorder="1" applyAlignment="1" applyProtection="1">
      <alignment horizontal="center" vertical="center"/>
      <protection locked="0"/>
    </xf>
    <xf numFmtId="0" fontId="14" fillId="2" borderId="3" xfId="0" applyFont="1" applyFill="1" applyBorder="1" applyAlignment="1">
      <alignment horizontal="right"/>
    </xf>
    <xf numFmtId="0" fontId="0" fillId="0" borderId="0" xfId="0" applyAlignment="1">
      <alignment horizontal="center"/>
    </xf>
    <xf numFmtId="1" fontId="2" fillId="0" borderId="6" xfId="0" applyNumberFormat="1" applyFont="1" applyBorder="1" applyAlignment="1" applyProtection="1">
      <alignment horizontal="center" vertical="center"/>
      <protection hidden="1"/>
    </xf>
    <xf numFmtId="1" fontId="2" fillId="0" borderId="7" xfId="0" applyNumberFormat="1" applyFont="1" applyBorder="1" applyAlignment="1" applyProtection="1">
      <alignment horizontal="center" vertical="center"/>
      <protection hidden="1"/>
    </xf>
    <xf numFmtId="49" fontId="1" fillId="0" borderId="0" xfId="0" applyNumberFormat="1" applyFont="1" applyAlignment="1" applyProtection="1">
      <alignment horizontal="left" vertical="top" wrapText="1"/>
      <protection hidden="1"/>
    </xf>
    <xf numFmtId="49" fontId="3" fillId="0" borderId="0" xfId="0" applyNumberFormat="1" applyFont="1" applyAlignment="1" applyProtection="1">
      <alignment horizontal="left" vertical="top" wrapText="1"/>
      <protection hidden="1"/>
    </xf>
    <xf numFmtId="0" fontId="0" fillId="0" borderId="1" xfId="0" applyBorder="1" applyAlignment="1">
      <alignment horizontal="center"/>
    </xf>
    <xf numFmtId="49" fontId="1" fillId="0" borderId="2" xfId="0" applyNumberFormat="1" applyFont="1" applyBorder="1" applyAlignment="1" applyProtection="1">
      <alignment horizontal="center"/>
      <protection hidden="1"/>
    </xf>
    <xf numFmtId="49" fontId="5" fillId="0" borderId="0" xfId="0" applyNumberFormat="1" applyFont="1" applyAlignment="1" applyProtection="1">
      <alignment horizontal="center" vertical="center" wrapText="1"/>
      <protection locked="0"/>
    </xf>
    <xf numFmtId="0" fontId="1" fillId="0" borderId="0" xfId="0" applyFont="1" applyAlignment="1">
      <alignment horizontal="center"/>
    </xf>
    <xf numFmtId="14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49" fontId="1" fillId="0" borderId="0" xfId="0" applyNumberFormat="1" applyFont="1" applyAlignment="1" applyProtection="1">
      <alignment horizontal="center"/>
      <protection hidden="1"/>
    </xf>
    <xf numFmtId="0" fontId="1" fillId="0" borderId="4" xfId="0" applyFont="1" applyBorder="1" applyAlignment="1" applyProtection="1">
      <alignment horizontal="center" vertical="center" wrapText="1"/>
      <protection hidden="1"/>
    </xf>
    <xf numFmtId="0" fontId="1" fillId="0" borderId="2" xfId="0" applyFont="1" applyBorder="1" applyAlignment="1" applyProtection="1">
      <alignment horizontal="center" vertical="center" wrapText="1"/>
      <protection hidden="1"/>
    </xf>
    <xf numFmtId="1" fontId="4" fillId="0" borderId="6" xfId="0" applyNumberFormat="1" applyFont="1" applyBorder="1" applyAlignment="1" applyProtection="1">
      <alignment horizontal="center" vertical="center"/>
      <protection hidden="1"/>
    </xf>
    <xf numFmtId="1" fontId="4" fillId="0" borderId="21" xfId="0" applyNumberFormat="1" applyFont="1" applyBorder="1" applyAlignment="1" applyProtection="1">
      <alignment horizontal="center" vertical="center"/>
      <protection hidden="1"/>
    </xf>
    <xf numFmtId="49" fontId="4" fillId="0" borderId="6" xfId="0" applyNumberFormat="1" applyFont="1" applyBorder="1" applyAlignment="1" applyProtection="1">
      <alignment horizontal="left" wrapText="1"/>
      <protection hidden="1"/>
    </xf>
    <xf numFmtId="49" fontId="4" fillId="0" borderId="21" xfId="0" applyNumberFormat="1" applyFont="1" applyBorder="1" applyAlignment="1" applyProtection="1">
      <alignment horizontal="left" wrapText="1"/>
      <protection hidden="1"/>
    </xf>
    <xf numFmtId="0" fontId="1" fillId="0" borderId="0" xfId="0" applyFont="1" applyAlignment="1">
      <alignment horizontal="left"/>
    </xf>
    <xf numFmtId="49" fontId="4" fillId="2" borderId="6" xfId="0" applyNumberFormat="1" applyFont="1" applyFill="1" applyBorder="1" applyAlignment="1" applyProtection="1">
      <alignment horizontal="left" wrapText="1"/>
      <protection hidden="1"/>
    </xf>
    <xf numFmtId="49" fontId="4" fillId="2" borderId="21" xfId="0" applyNumberFormat="1" applyFont="1" applyFill="1" applyBorder="1" applyAlignment="1" applyProtection="1">
      <alignment horizontal="left" wrapText="1"/>
      <protection hidden="1"/>
    </xf>
    <xf numFmtId="49" fontId="14" fillId="2" borderId="6" xfId="0" applyNumberFormat="1" applyFont="1" applyFill="1" applyBorder="1" applyAlignment="1" applyProtection="1">
      <alignment horizontal="left" wrapText="1"/>
      <protection hidden="1"/>
    </xf>
    <xf numFmtId="49" fontId="14" fillId="2" borderId="21" xfId="0" applyNumberFormat="1" applyFont="1" applyFill="1" applyBorder="1" applyAlignment="1" applyProtection="1">
      <alignment horizontal="left" wrapText="1"/>
      <protection hidden="1"/>
    </xf>
    <xf numFmtId="49" fontId="14" fillId="2" borderId="6" xfId="0" applyNumberFormat="1" applyFont="1" applyFill="1" applyBorder="1" applyAlignment="1" applyProtection="1">
      <alignment horizontal="left" vertical="center" wrapText="1"/>
      <protection hidden="1"/>
    </xf>
    <xf numFmtId="49" fontId="14" fillId="2" borderId="21" xfId="0" applyNumberFormat="1" applyFont="1" applyFill="1" applyBorder="1" applyAlignment="1" applyProtection="1">
      <alignment horizontal="left" vertical="center" wrapText="1"/>
      <protection hidden="1"/>
    </xf>
    <xf numFmtId="49" fontId="14" fillId="5" borderId="6" xfId="0" applyNumberFormat="1" applyFont="1" applyFill="1" applyBorder="1" applyAlignment="1" applyProtection="1">
      <alignment horizontal="left" wrapText="1"/>
      <protection hidden="1"/>
    </xf>
    <xf numFmtId="49" fontId="14" fillId="5" borderId="21" xfId="0" applyNumberFormat="1" applyFont="1" applyFill="1" applyBorder="1" applyAlignment="1" applyProtection="1">
      <alignment horizontal="left" wrapText="1"/>
      <protection hidden="1"/>
    </xf>
    <xf numFmtId="49" fontId="4" fillId="0" borderId="5" xfId="0" applyNumberFormat="1" applyFont="1" applyBorder="1" applyAlignment="1" applyProtection="1">
      <alignment horizontal="center" vertical="center" wrapText="1"/>
      <protection hidden="1"/>
    </xf>
    <xf numFmtId="49" fontId="4" fillId="0" borderId="15" xfId="0" applyNumberFormat="1" applyFont="1" applyBorder="1" applyAlignment="1" applyProtection="1">
      <alignment horizontal="center" vertical="center" wrapText="1"/>
      <protection hidden="1"/>
    </xf>
    <xf numFmtId="49" fontId="4" fillId="0" borderId="18" xfId="0" applyNumberFormat="1" applyFont="1" applyBorder="1" applyAlignment="1" applyProtection="1">
      <alignment horizontal="center" vertical="center" wrapText="1"/>
      <protection hidden="1"/>
    </xf>
    <xf numFmtId="0" fontId="4" fillId="0" borderId="4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 applyProtection="1">
      <alignment vertical="center"/>
      <protection hidden="1"/>
    </xf>
    <xf numFmtId="49" fontId="7" fillId="0" borderId="0" xfId="0" applyNumberFormat="1" applyFont="1" applyAlignment="1" applyProtection="1">
      <alignment vertical="center"/>
      <protection hidden="1"/>
    </xf>
    <xf numFmtId="49" fontId="1" fillId="0" borderId="0" xfId="0" applyNumberFormat="1" applyFont="1" applyAlignment="1" applyProtection="1">
      <alignment horizontal="left" vertical="center"/>
      <protection hidden="1"/>
    </xf>
    <xf numFmtId="49" fontId="1" fillId="0" borderId="17" xfId="0" applyNumberFormat="1" applyFont="1" applyBorder="1" applyAlignment="1" applyProtection="1">
      <alignment horizontal="left" vertical="center"/>
      <protection hidden="1"/>
    </xf>
    <xf numFmtId="0" fontId="4" fillId="0" borderId="5" xfId="0" applyFont="1" applyBorder="1" applyAlignment="1" applyProtection="1">
      <alignment horizontal="center" vertical="center" wrapText="1"/>
      <protection hidden="1"/>
    </xf>
    <xf numFmtId="0" fontId="4" fillId="0" borderId="15" xfId="0" applyFont="1" applyBorder="1" applyAlignment="1" applyProtection="1">
      <alignment horizontal="center" vertical="center" wrapText="1"/>
      <protection hidden="1"/>
    </xf>
    <xf numFmtId="0" fontId="4" fillId="0" borderId="5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49" fontId="4" fillId="0" borderId="1" xfId="0" applyNumberFormat="1" applyFont="1" applyBorder="1" applyAlignment="1" applyProtection="1">
      <alignment horizontal="center" vertical="center"/>
      <protection locked="0"/>
    </xf>
    <xf numFmtId="49" fontId="1" fillId="0" borderId="0" xfId="0" applyNumberFormat="1" applyFont="1" applyAlignment="1" applyProtection="1">
      <alignment horizontal="center" vertical="center"/>
      <protection hidden="1"/>
    </xf>
    <xf numFmtId="49" fontId="7" fillId="0" borderId="0" xfId="0" applyNumberFormat="1" applyFont="1" applyAlignment="1" applyProtection="1">
      <alignment horizontal="center" vertical="center"/>
      <protection hidden="1"/>
    </xf>
    <xf numFmtId="0" fontId="5" fillId="0" borderId="0" xfId="0" applyFont="1" applyAlignment="1">
      <alignment horizontal="center" vertical="center" wrapText="1"/>
    </xf>
    <xf numFmtId="1" fontId="2" fillId="0" borderId="3" xfId="0" applyNumberFormat="1" applyFont="1" applyBorder="1" applyAlignment="1" applyProtection="1">
      <alignment horizontal="center" vertical="center"/>
      <protection hidden="1"/>
    </xf>
    <xf numFmtId="49" fontId="4" fillId="0" borderId="1" xfId="0" applyNumberFormat="1" applyFont="1" applyBorder="1" applyAlignment="1" applyProtection="1">
      <alignment horizontal="left" vertical="center" wrapText="1"/>
      <protection locked="0"/>
    </xf>
    <xf numFmtId="49" fontId="0" fillId="0" borderId="1" xfId="0" applyNumberFormat="1" applyBorder="1" applyAlignment="1" applyProtection="1">
      <alignment horizontal="left" vertical="center" wrapText="1"/>
      <protection locked="0"/>
    </xf>
    <xf numFmtId="49" fontId="1" fillId="0" borderId="2" xfId="0" applyNumberFormat="1" applyFont="1" applyBorder="1" applyAlignment="1" applyProtection="1">
      <alignment horizontal="center" vertical="center"/>
      <protection hidden="1"/>
    </xf>
    <xf numFmtId="0" fontId="4" fillId="0" borderId="0" xfId="0" applyFont="1" applyAlignment="1">
      <alignment horizontal="center" vertical="center" wrapText="1"/>
    </xf>
    <xf numFmtId="14" fontId="16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49" fontId="1" fillId="0" borderId="0" xfId="0" applyNumberFormat="1" applyFont="1" applyAlignment="1" applyProtection="1">
      <alignment horizontal="left" vertical="center" wrapText="1"/>
      <protection hidden="1"/>
    </xf>
    <xf numFmtId="49" fontId="3" fillId="0" borderId="0" xfId="0" applyNumberFormat="1" applyFont="1" applyAlignment="1" applyProtection="1">
      <alignment horizontal="left" vertical="center" wrapText="1"/>
      <protection hidden="1"/>
    </xf>
    <xf numFmtId="0" fontId="14" fillId="0" borderId="1" xfId="0" applyFont="1" applyBorder="1" applyAlignment="1">
      <alignment horizontal="center" vertical="center"/>
    </xf>
  </cellXfs>
  <cellStyles count="3">
    <cellStyle name="Įprastas" xfId="0" builtinId="0"/>
    <cellStyle name="Normal_39 2sav paj iš" xfId="2" xr:uid="{00000000-0005-0000-0000-000001000000}"/>
    <cellStyle name="Normal_SAVAPYSsssss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26"/>
  <sheetViews>
    <sheetView topLeftCell="A79" zoomScale="115" zoomScaleNormal="115" workbookViewId="0">
      <selection activeCell="T24" sqref="T24"/>
    </sheetView>
  </sheetViews>
  <sheetFormatPr defaultRowHeight="12" x14ac:dyDescent="0.2"/>
  <cols>
    <col min="1" max="2" width="3" customWidth="1"/>
    <col min="3" max="3" width="2.33203125" customWidth="1"/>
    <col min="4" max="4" width="3" customWidth="1"/>
    <col min="5" max="5" width="2.83203125" customWidth="1"/>
    <col min="6" max="6" width="3" customWidth="1"/>
    <col min="7" max="7" width="58" customWidth="1"/>
    <col min="8" max="8" width="4" customWidth="1"/>
    <col min="9" max="9" width="12.6640625" customWidth="1"/>
    <col min="10" max="10" width="12.83203125" customWidth="1"/>
    <col min="11" max="11" width="9.33203125" customWidth="1"/>
  </cols>
  <sheetData>
    <row r="1" spans="1:11" ht="32.25" customHeight="1" x14ac:dyDescent="0.2">
      <c r="H1" s="144" t="s">
        <v>0</v>
      </c>
      <c r="I1" s="144"/>
      <c r="J1" s="144"/>
      <c r="K1" s="1"/>
    </row>
    <row r="2" spans="1:11" ht="34.5" customHeight="1" x14ac:dyDescent="0.2">
      <c r="H2" s="145" t="s">
        <v>266</v>
      </c>
      <c r="I2" s="145"/>
      <c r="J2" s="145"/>
      <c r="K2" s="1"/>
    </row>
    <row r="3" spans="1:11" ht="23.25" customHeight="1" x14ac:dyDescent="0.2">
      <c r="F3" s="146" t="s">
        <v>264</v>
      </c>
      <c r="G3" s="146"/>
      <c r="H3" s="146"/>
      <c r="I3" s="146"/>
      <c r="J3" s="2"/>
      <c r="K3" s="2"/>
    </row>
    <row r="4" spans="1:11" x14ac:dyDescent="0.2">
      <c r="F4" s="147" t="s">
        <v>1</v>
      </c>
      <c r="G4" s="147"/>
      <c r="H4" s="147"/>
      <c r="I4" s="147"/>
      <c r="J4" s="3"/>
    </row>
    <row r="5" spans="1:11" ht="7.5" customHeight="1" x14ac:dyDescent="0.2">
      <c r="G5" s="4"/>
      <c r="H5" s="4"/>
      <c r="I5" s="4"/>
      <c r="J5" s="3"/>
    </row>
    <row r="6" spans="1:11" ht="24.75" customHeight="1" x14ac:dyDescent="0.2">
      <c r="A6" s="148" t="s">
        <v>272</v>
      </c>
      <c r="B6" s="148"/>
      <c r="C6" s="148"/>
      <c r="D6" s="148"/>
      <c r="E6" s="148"/>
      <c r="F6" s="148"/>
      <c r="G6" s="148"/>
      <c r="H6" s="148"/>
      <c r="I6" s="148"/>
      <c r="J6" s="148"/>
      <c r="K6" s="5"/>
    </row>
    <row r="7" spans="1:11" ht="9.75" customHeight="1" x14ac:dyDescent="0.2">
      <c r="B7" s="6"/>
      <c r="C7" s="6"/>
      <c r="D7" s="6"/>
      <c r="E7" s="6"/>
      <c r="F7" s="6"/>
      <c r="G7" s="6"/>
      <c r="H7" s="6"/>
      <c r="I7" s="6"/>
      <c r="J7" s="6"/>
      <c r="K7" s="6"/>
    </row>
    <row r="8" spans="1:11" x14ac:dyDescent="0.2">
      <c r="G8" s="152" t="s">
        <v>275</v>
      </c>
      <c r="H8" s="141"/>
      <c r="I8" s="141"/>
    </row>
    <row r="9" spans="1:11" ht="14.25" customHeight="1" x14ac:dyDescent="0.2">
      <c r="G9" s="149" t="s">
        <v>276</v>
      </c>
      <c r="H9" s="149"/>
      <c r="I9" s="149"/>
    </row>
    <row r="10" spans="1:11" ht="14.25" customHeight="1" x14ac:dyDescent="0.2">
      <c r="G10" s="7"/>
      <c r="H10" s="7"/>
      <c r="I10" s="7"/>
    </row>
    <row r="11" spans="1:11" x14ac:dyDescent="0.2">
      <c r="G11" s="150">
        <v>44848</v>
      </c>
      <c r="H11" s="151"/>
      <c r="I11" s="151"/>
      <c r="J11" s="151"/>
    </row>
    <row r="12" spans="1:11" x14ac:dyDescent="0.2">
      <c r="G12" s="8" t="s">
        <v>2</v>
      </c>
      <c r="H12" s="3"/>
      <c r="I12" s="3"/>
      <c r="J12" s="3"/>
    </row>
    <row r="13" spans="1:11" x14ac:dyDescent="0.2">
      <c r="G13" s="9"/>
      <c r="H13" s="9"/>
      <c r="I13" s="9"/>
      <c r="J13" s="9"/>
    </row>
    <row r="14" spans="1:11" x14ac:dyDescent="0.2">
      <c r="G14" s="152" t="s">
        <v>265</v>
      </c>
      <c r="H14" s="141"/>
      <c r="I14" s="141"/>
    </row>
    <row r="15" spans="1:11" x14ac:dyDescent="0.2">
      <c r="G15" s="153" t="s">
        <v>3</v>
      </c>
      <c r="H15" s="153"/>
      <c r="I15" s="153"/>
      <c r="J15" s="3"/>
      <c r="K15" s="3"/>
    </row>
    <row r="16" spans="1:11" x14ac:dyDescent="0.2">
      <c r="G16" s="4"/>
      <c r="H16" s="10" t="s">
        <v>4</v>
      </c>
      <c r="I16" s="10"/>
      <c r="J16" s="11">
        <v>14</v>
      </c>
    </row>
    <row r="17" spans="1:11" ht="23.25" customHeight="1" x14ac:dyDescent="0.2">
      <c r="J17" s="12" t="s">
        <v>5</v>
      </c>
      <c r="K17" s="13"/>
    </row>
    <row r="18" spans="1:11" ht="44.25" customHeight="1" x14ac:dyDescent="0.2">
      <c r="A18" s="154" t="s">
        <v>6</v>
      </c>
      <c r="B18" s="155"/>
      <c r="C18" s="155"/>
      <c r="D18" s="155"/>
      <c r="E18" s="155"/>
      <c r="F18" s="155"/>
      <c r="G18" s="14" t="s">
        <v>7</v>
      </c>
      <c r="H18" s="15" t="s">
        <v>8</v>
      </c>
      <c r="I18" s="16" t="s">
        <v>9</v>
      </c>
      <c r="J18" s="17" t="s">
        <v>10</v>
      </c>
      <c r="K18" s="18"/>
    </row>
    <row r="19" spans="1:11" ht="9.75" customHeight="1" x14ac:dyDescent="0.2">
      <c r="A19" s="142">
        <v>1</v>
      </c>
      <c r="B19" s="143"/>
      <c r="C19" s="143"/>
      <c r="D19" s="143"/>
      <c r="E19" s="143"/>
      <c r="F19" s="143"/>
      <c r="G19" s="19">
        <v>2</v>
      </c>
      <c r="H19" s="19">
        <v>3</v>
      </c>
      <c r="I19" s="19">
        <v>4</v>
      </c>
      <c r="J19" s="19">
        <v>5</v>
      </c>
      <c r="K19" s="20"/>
    </row>
    <row r="20" spans="1:11" ht="11.25" customHeight="1" x14ac:dyDescent="0.2">
      <c r="A20" s="21">
        <v>1</v>
      </c>
      <c r="B20" s="21">
        <v>1</v>
      </c>
      <c r="C20" s="22"/>
      <c r="D20" s="22"/>
      <c r="E20" s="22"/>
      <c r="F20" s="22"/>
      <c r="G20" s="23" t="s">
        <v>11</v>
      </c>
      <c r="H20" s="24">
        <v>1</v>
      </c>
      <c r="I20" s="25">
        <f>I21+I23+I29</f>
        <v>13233</v>
      </c>
      <c r="J20" s="25">
        <f>J21+J23+J29</f>
        <v>15277.9</v>
      </c>
      <c r="K20" s="20"/>
    </row>
    <row r="21" spans="1:11" ht="11.25" customHeight="1" x14ac:dyDescent="0.2">
      <c r="A21" s="26">
        <v>1</v>
      </c>
      <c r="B21" s="26">
        <v>1</v>
      </c>
      <c r="C21" s="26">
        <v>1</v>
      </c>
      <c r="D21" s="27"/>
      <c r="E21" s="27"/>
      <c r="F21" s="27"/>
      <c r="G21" s="28" t="s">
        <v>12</v>
      </c>
      <c r="H21" s="22">
        <v>2</v>
      </c>
      <c r="I21" s="29">
        <f>I22</f>
        <v>13048</v>
      </c>
      <c r="J21" s="29">
        <f>J22</f>
        <v>14649.4</v>
      </c>
      <c r="K21" s="20"/>
    </row>
    <row r="22" spans="1:11" ht="11.25" customHeight="1" x14ac:dyDescent="0.2">
      <c r="A22" s="27">
        <v>1</v>
      </c>
      <c r="B22" s="27">
        <v>1</v>
      </c>
      <c r="C22" s="27">
        <v>1</v>
      </c>
      <c r="D22" s="27">
        <v>1</v>
      </c>
      <c r="E22" s="27"/>
      <c r="F22" s="27"/>
      <c r="G22" s="30" t="s">
        <v>13</v>
      </c>
      <c r="H22" s="22">
        <v>3</v>
      </c>
      <c r="I22" s="29">
        <v>13048</v>
      </c>
      <c r="J22" s="29">
        <v>14649.4</v>
      </c>
      <c r="K22" s="20"/>
    </row>
    <row r="23" spans="1:11" ht="11.25" customHeight="1" x14ac:dyDescent="0.2">
      <c r="A23" s="26">
        <v>1</v>
      </c>
      <c r="B23" s="26">
        <v>1</v>
      </c>
      <c r="C23" s="26">
        <v>3</v>
      </c>
      <c r="D23" s="27"/>
      <c r="E23" s="27"/>
      <c r="F23" s="27"/>
      <c r="G23" s="28" t="s">
        <v>14</v>
      </c>
      <c r="H23" s="22">
        <v>4</v>
      </c>
      <c r="I23" s="36">
        <f>I24+I27+I28</f>
        <v>160</v>
      </c>
      <c r="J23" s="36">
        <f>J24+J27+J28</f>
        <v>558.5</v>
      </c>
      <c r="K23" s="20"/>
    </row>
    <row r="24" spans="1:11" ht="11.25" customHeight="1" x14ac:dyDescent="0.2">
      <c r="A24" s="27">
        <v>1</v>
      </c>
      <c r="B24" s="27">
        <v>1</v>
      </c>
      <c r="C24" s="27">
        <v>3</v>
      </c>
      <c r="D24" s="27">
        <v>1</v>
      </c>
      <c r="E24" s="27"/>
      <c r="F24" s="27"/>
      <c r="G24" s="30" t="s">
        <v>15</v>
      </c>
      <c r="H24" s="22">
        <v>5</v>
      </c>
      <c r="I24" s="29">
        <f>I25+I26</f>
        <v>58</v>
      </c>
      <c r="J24" s="29">
        <f>J25+J26</f>
        <v>65.3</v>
      </c>
      <c r="K24" s="20"/>
    </row>
    <row r="25" spans="1:11" ht="11.25" customHeight="1" x14ac:dyDescent="0.2">
      <c r="A25" s="31">
        <v>1</v>
      </c>
      <c r="B25" s="31">
        <v>1</v>
      </c>
      <c r="C25" s="31">
        <v>3</v>
      </c>
      <c r="D25" s="31">
        <v>1</v>
      </c>
      <c r="E25" s="31">
        <v>1</v>
      </c>
      <c r="F25" s="31">
        <v>1</v>
      </c>
      <c r="G25" s="32" t="s">
        <v>16</v>
      </c>
      <c r="H25" s="33">
        <v>6</v>
      </c>
      <c r="I25" s="34">
        <v>48</v>
      </c>
      <c r="J25" s="34">
        <v>64.8</v>
      </c>
      <c r="K25" s="20"/>
    </row>
    <row r="26" spans="1:11" ht="11.25" customHeight="1" x14ac:dyDescent="0.2">
      <c r="A26" s="31">
        <v>1</v>
      </c>
      <c r="B26" s="31">
        <v>1</v>
      </c>
      <c r="C26" s="31">
        <v>3</v>
      </c>
      <c r="D26" s="31">
        <v>1</v>
      </c>
      <c r="E26" s="31">
        <v>1</v>
      </c>
      <c r="F26" s="31">
        <v>2</v>
      </c>
      <c r="G26" s="32" t="s">
        <v>17</v>
      </c>
      <c r="H26" s="33">
        <v>7</v>
      </c>
      <c r="I26" s="34">
        <v>10</v>
      </c>
      <c r="J26" s="34">
        <v>0.5</v>
      </c>
      <c r="K26" s="20"/>
    </row>
    <row r="27" spans="1:11" ht="11.25" customHeight="1" x14ac:dyDescent="0.2">
      <c r="A27" s="27">
        <v>1</v>
      </c>
      <c r="B27" s="27">
        <v>1</v>
      </c>
      <c r="C27" s="27">
        <v>3</v>
      </c>
      <c r="D27" s="27">
        <v>2</v>
      </c>
      <c r="E27" s="27"/>
      <c r="F27" s="27"/>
      <c r="G27" s="30" t="s">
        <v>18</v>
      </c>
      <c r="H27" s="22">
        <v>8</v>
      </c>
      <c r="I27" s="35">
        <v>3</v>
      </c>
      <c r="J27" s="35">
        <v>11.1</v>
      </c>
      <c r="K27" s="20"/>
    </row>
    <row r="28" spans="1:11" ht="11.25" customHeight="1" x14ac:dyDescent="0.2">
      <c r="A28" s="27">
        <v>1</v>
      </c>
      <c r="B28" s="27">
        <v>1</v>
      </c>
      <c r="C28" s="27">
        <v>3</v>
      </c>
      <c r="D28" s="27">
        <v>3</v>
      </c>
      <c r="E28" s="27"/>
      <c r="F28" s="27"/>
      <c r="G28" s="30" t="s">
        <v>19</v>
      </c>
      <c r="H28" s="22">
        <v>9</v>
      </c>
      <c r="I28" s="29">
        <v>99</v>
      </c>
      <c r="J28" s="29">
        <v>482.1</v>
      </c>
      <c r="K28" s="20"/>
    </row>
    <row r="29" spans="1:11" ht="11.25" customHeight="1" x14ac:dyDescent="0.2">
      <c r="A29" s="26">
        <v>1</v>
      </c>
      <c r="B29" s="26">
        <v>1</v>
      </c>
      <c r="C29" s="26">
        <v>4</v>
      </c>
      <c r="D29" s="27"/>
      <c r="E29" s="27"/>
      <c r="F29" s="27"/>
      <c r="G29" s="28" t="s">
        <v>20</v>
      </c>
      <c r="H29" s="22">
        <v>10</v>
      </c>
      <c r="I29" s="29">
        <f>I30+I30+I31</f>
        <v>25</v>
      </c>
      <c r="J29" s="29">
        <f>J30+J30+J31</f>
        <v>70</v>
      </c>
      <c r="K29" s="20"/>
    </row>
    <row r="30" spans="1:11" ht="11.25" customHeight="1" x14ac:dyDescent="0.2">
      <c r="A30" s="27">
        <v>1</v>
      </c>
      <c r="B30" s="27">
        <v>1</v>
      </c>
      <c r="C30" s="27">
        <v>4</v>
      </c>
      <c r="D30" s="27">
        <v>5</v>
      </c>
      <c r="E30" s="27">
        <v>1</v>
      </c>
      <c r="F30" s="27">
        <v>1</v>
      </c>
      <c r="G30" s="30" t="s">
        <v>21</v>
      </c>
      <c r="H30" s="22">
        <v>11</v>
      </c>
      <c r="I30" s="29"/>
      <c r="J30" s="29"/>
      <c r="K30" s="20"/>
    </row>
    <row r="31" spans="1:11" ht="11.25" customHeight="1" x14ac:dyDescent="0.2">
      <c r="A31" s="27">
        <v>1</v>
      </c>
      <c r="B31" s="27">
        <v>1</v>
      </c>
      <c r="C31" s="27">
        <v>4</v>
      </c>
      <c r="D31" s="27">
        <v>7</v>
      </c>
      <c r="E31" s="27">
        <v>1</v>
      </c>
      <c r="F31" s="27">
        <v>1</v>
      </c>
      <c r="G31" s="30" t="s">
        <v>22</v>
      </c>
      <c r="H31" s="22">
        <v>12</v>
      </c>
      <c r="I31" s="35">
        <v>25</v>
      </c>
      <c r="J31" s="35">
        <v>70</v>
      </c>
      <c r="K31" s="20"/>
    </row>
    <row r="32" spans="1:11" ht="11.25" customHeight="1" x14ac:dyDescent="0.2">
      <c r="A32" s="27">
        <v>1</v>
      </c>
      <c r="B32" s="27">
        <v>1</v>
      </c>
      <c r="C32" s="27">
        <v>4</v>
      </c>
      <c r="D32" s="27">
        <v>8</v>
      </c>
      <c r="E32" s="27">
        <v>1</v>
      </c>
      <c r="F32" s="27">
        <v>1</v>
      </c>
      <c r="G32" s="30" t="s">
        <v>23</v>
      </c>
      <c r="H32" s="22">
        <v>13</v>
      </c>
      <c r="I32" s="35"/>
      <c r="J32" s="35"/>
      <c r="K32" s="20"/>
    </row>
    <row r="33" spans="1:11" ht="11.25" customHeight="1" x14ac:dyDescent="0.2">
      <c r="A33" s="26">
        <v>1</v>
      </c>
      <c r="B33" s="26">
        <v>3</v>
      </c>
      <c r="C33" s="26"/>
      <c r="D33" s="26"/>
      <c r="E33" s="26"/>
      <c r="F33" s="26"/>
      <c r="G33" s="28" t="s">
        <v>24</v>
      </c>
      <c r="H33" s="22">
        <v>14</v>
      </c>
      <c r="I33" s="36">
        <f>I34+I37+I40+I43</f>
        <v>8909.4</v>
      </c>
      <c r="J33" s="36">
        <f>J34+J37+J40+J43</f>
        <v>7825.2</v>
      </c>
      <c r="K33" s="20"/>
    </row>
    <row r="34" spans="1:11" ht="11.25" customHeight="1" x14ac:dyDescent="0.2">
      <c r="A34" s="26">
        <v>1</v>
      </c>
      <c r="B34" s="26">
        <v>3</v>
      </c>
      <c r="C34" s="26">
        <v>1</v>
      </c>
      <c r="D34" s="27"/>
      <c r="E34" s="27"/>
      <c r="F34" s="27"/>
      <c r="G34" s="28" t="s">
        <v>25</v>
      </c>
      <c r="H34" s="22">
        <v>15</v>
      </c>
      <c r="I34" s="29">
        <f>I35+I36</f>
        <v>0</v>
      </c>
      <c r="J34" s="29">
        <f>J35+J36</f>
        <v>0</v>
      </c>
      <c r="K34" s="20"/>
    </row>
    <row r="35" spans="1:11" ht="11.25" customHeight="1" x14ac:dyDescent="0.2">
      <c r="A35" s="27">
        <v>1</v>
      </c>
      <c r="B35" s="27">
        <v>3</v>
      </c>
      <c r="C35" s="27">
        <v>1</v>
      </c>
      <c r="D35" s="27">
        <v>1</v>
      </c>
      <c r="E35" s="27">
        <v>1</v>
      </c>
      <c r="F35" s="27">
        <v>1</v>
      </c>
      <c r="G35" s="37" t="s">
        <v>26</v>
      </c>
      <c r="H35" s="22">
        <v>16</v>
      </c>
      <c r="I35" s="35"/>
      <c r="J35" s="35"/>
      <c r="K35" s="20"/>
    </row>
    <row r="36" spans="1:11" ht="11.25" customHeight="1" x14ac:dyDescent="0.2">
      <c r="A36" s="27">
        <v>1</v>
      </c>
      <c r="B36" s="27">
        <v>3</v>
      </c>
      <c r="C36" s="27">
        <v>1</v>
      </c>
      <c r="D36" s="27">
        <v>2</v>
      </c>
      <c r="E36" s="27">
        <v>1</v>
      </c>
      <c r="F36" s="27">
        <v>1</v>
      </c>
      <c r="G36" s="30" t="s">
        <v>27</v>
      </c>
      <c r="H36" s="22">
        <v>17</v>
      </c>
      <c r="I36" s="35"/>
      <c r="J36" s="35"/>
      <c r="K36" s="20"/>
    </row>
    <row r="37" spans="1:11" ht="11.25" customHeight="1" x14ac:dyDescent="0.2">
      <c r="A37" s="26">
        <v>1</v>
      </c>
      <c r="B37" s="26">
        <v>3</v>
      </c>
      <c r="C37" s="26">
        <v>2</v>
      </c>
      <c r="D37" s="27"/>
      <c r="E37" s="27"/>
      <c r="F37" s="27"/>
      <c r="G37" s="28" t="s">
        <v>28</v>
      </c>
      <c r="H37" s="22">
        <v>18</v>
      </c>
      <c r="I37" s="29">
        <f>I38+I39</f>
        <v>0</v>
      </c>
      <c r="J37" s="29">
        <f>J38+J39</f>
        <v>0</v>
      </c>
      <c r="K37" s="20"/>
    </row>
    <row r="38" spans="1:11" ht="11.25" customHeight="1" x14ac:dyDescent="0.2">
      <c r="A38" s="27">
        <v>1</v>
      </c>
      <c r="B38" s="27">
        <v>3</v>
      </c>
      <c r="C38" s="27">
        <v>2</v>
      </c>
      <c r="D38" s="27">
        <v>1</v>
      </c>
      <c r="E38" s="27">
        <v>1</v>
      </c>
      <c r="F38" s="27">
        <v>1</v>
      </c>
      <c r="G38" s="30" t="s">
        <v>29</v>
      </c>
      <c r="H38" s="22">
        <v>19</v>
      </c>
      <c r="I38" s="35"/>
      <c r="J38" s="35"/>
      <c r="K38" s="20"/>
    </row>
    <row r="39" spans="1:11" ht="11.25" customHeight="1" x14ac:dyDescent="0.2">
      <c r="A39" s="27">
        <v>1</v>
      </c>
      <c r="B39" s="27">
        <v>3</v>
      </c>
      <c r="C39" s="27">
        <v>2</v>
      </c>
      <c r="D39" s="27">
        <v>2</v>
      </c>
      <c r="E39" s="27">
        <v>1</v>
      </c>
      <c r="F39" s="27">
        <v>1</v>
      </c>
      <c r="G39" s="30" t="s">
        <v>30</v>
      </c>
      <c r="H39" s="22">
        <v>20</v>
      </c>
      <c r="I39" s="35"/>
      <c r="J39" s="35"/>
      <c r="K39" s="20"/>
    </row>
    <row r="40" spans="1:11" ht="11.25" customHeight="1" x14ac:dyDescent="0.2">
      <c r="A40" s="26">
        <v>1</v>
      </c>
      <c r="B40" s="26">
        <v>3</v>
      </c>
      <c r="C40" s="26">
        <v>3</v>
      </c>
      <c r="D40" s="27"/>
      <c r="E40" s="27"/>
      <c r="F40" s="27"/>
      <c r="G40" s="28" t="s">
        <v>31</v>
      </c>
      <c r="H40" s="22">
        <v>21</v>
      </c>
      <c r="I40" s="29">
        <f>I41+I42</f>
        <v>0</v>
      </c>
      <c r="J40" s="29">
        <f>J41+J42</f>
        <v>0</v>
      </c>
      <c r="K40" s="20"/>
    </row>
    <row r="41" spans="1:11" ht="11.25" customHeight="1" x14ac:dyDescent="0.2">
      <c r="A41" s="27">
        <v>1</v>
      </c>
      <c r="B41" s="27">
        <v>3</v>
      </c>
      <c r="C41" s="27">
        <v>3</v>
      </c>
      <c r="D41" s="27">
        <v>1</v>
      </c>
      <c r="E41" s="27">
        <v>1</v>
      </c>
      <c r="F41" s="27">
        <v>1</v>
      </c>
      <c r="G41" s="30" t="s">
        <v>32</v>
      </c>
      <c r="H41" s="22">
        <v>22</v>
      </c>
      <c r="I41" s="35"/>
      <c r="J41" s="35"/>
      <c r="K41" s="20"/>
    </row>
    <row r="42" spans="1:11" ht="11.25" customHeight="1" x14ac:dyDescent="0.2">
      <c r="A42" s="27">
        <v>1</v>
      </c>
      <c r="B42" s="27">
        <v>3</v>
      </c>
      <c r="C42" s="27">
        <v>3</v>
      </c>
      <c r="D42" s="27">
        <v>2</v>
      </c>
      <c r="E42" s="27">
        <v>1</v>
      </c>
      <c r="F42" s="27">
        <v>1</v>
      </c>
      <c r="G42" s="30" t="s">
        <v>33</v>
      </c>
      <c r="H42" s="22">
        <v>23</v>
      </c>
      <c r="I42" s="35"/>
      <c r="J42" s="35"/>
      <c r="K42" s="20"/>
    </row>
    <row r="43" spans="1:11" ht="11.25" customHeight="1" x14ac:dyDescent="0.2">
      <c r="A43" s="26">
        <v>1</v>
      </c>
      <c r="B43" s="26">
        <v>3</v>
      </c>
      <c r="C43" s="26">
        <v>4</v>
      </c>
      <c r="D43" s="27"/>
      <c r="E43" s="27"/>
      <c r="F43" s="27"/>
      <c r="G43" s="28" t="s">
        <v>34</v>
      </c>
      <c r="H43" s="22">
        <v>24</v>
      </c>
      <c r="I43" s="36">
        <f>I44+I51</f>
        <v>8909.4</v>
      </c>
      <c r="J43" s="36">
        <f>J44+J51</f>
        <v>7825.2</v>
      </c>
      <c r="K43" s="20"/>
    </row>
    <row r="44" spans="1:11" ht="28.5" customHeight="1" x14ac:dyDescent="0.2">
      <c r="A44" s="26">
        <v>1</v>
      </c>
      <c r="B44" s="26">
        <v>3</v>
      </c>
      <c r="C44" s="26">
        <v>4</v>
      </c>
      <c r="D44" s="26">
        <v>1</v>
      </c>
      <c r="E44" s="26"/>
      <c r="F44" s="26"/>
      <c r="G44" s="28" t="s">
        <v>35</v>
      </c>
      <c r="H44" s="21">
        <v>25</v>
      </c>
      <c r="I44" s="36">
        <f>I45+I49+I50</f>
        <v>7346.4</v>
      </c>
      <c r="J44" s="36">
        <f>J45+J49+J50</f>
        <v>7229.3</v>
      </c>
      <c r="K44" s="20"/>
    </row>
    <row r="45" spans="1:11" ht="24" customHeight="1" x14ac:dyDescent="0.2">
      <c r="A45" s="27">
        <v>1</v>
      </c>
      <c r="B45" s="27">
        <v>3</v>
      </c>
      <c r="C45" s="27">
        <v>4</v>
      </c>
      <c r="D45" s="27">
        <v>1</v>
      </c>
      <c r="E45" s="27">
        <v>1</v>
      </c>
      <c r="F45" s="27">
        <v>1</v>
      </c>
      <c r="G45" s="30" t="s">
        <v>36</v>
      </c>
      <c r="H45" s="22">
        <v>26</v>
      </c>
      <c r="I45" s="29">
        <f>I46+I47+I48</f>
        <v>6586.5</v>
      </c>
      <c r="J45" s="29">
        <f>J46+J47+J48</f>
        <v>6506.5</v>
      </c>
      <c r="K45" s="20"/>
    </row>
    <row r="46" spans="1:11" ht="11.25" customHeight="1" x14ac:dyDescent="0.2">
      <c r="A46" s="27"/>
      <c r="B46" s="27"/>
      <c r="C46" s="27"/>
      <c r="D46" s="27"/>
      <c r="E46" s="27"/>
      <c r="F46" s="27"/>
      <c r="G46" s="38" t="s">
        <v>37</v>
      </c>
      <c r="H46" s="22">
        <v>27</v>
      </c>
      <c r="I46" s="35">
        <v>2601.4</v>
      </c>
      <c r="J46" s="35">
        <v>2601.4</v>
      </c>
      <c r="K46" s="20"/>
    </row>
    <row r="47" spans="1:11" ht="11.25" customHeight="1" x14ac:dyDescent="0.2">
      <c r="A47" s="27"/>
      <c r="B47" s="27"/>
      <c r="C47" s="27"/>
      <c r="D47" s="27"/>
      <c r="E47" s="27"/>
      <c r="F47" s="27"/>
      <c r="G47" s="38" t="s">
        <v>38</v>
      </c>
      <c r="H47" s="22">
        <v>28</v>
      </c>
      <c r="I47" s="35">
        <v>3749.1</v>
      </c>
      <c r="J47" s="35">
        <v>3749.1</v>
      </c>
      <c r="K47" s="20"/>
    </row>
    <row r="48" spans="1:11" ht="11.25" customHeight="1" x14ac:dyDescent="0.2">
      <c r="A48" s="27"/>
      <c r="B48" s="27"/>
      <c r="C48" s="27"/>
      <c r="D48" s="27"/>
      <c r="E48" s="27"/>
      <c r="F48" s="27"/>
      <c r="G48" s="38" t="s">
        <v>39</v>
      </c>
      <c r="H48" s="22">
        <v>29</v>
      </c>
      <c r="I48" s="35">
        <v>236</v>
      </c>
      <c r="J48" s="35">
        <v>156</v>
      </c>
      <c r="K48" s="20"/>
    </row>
    <row r="49" spans="1:11" ht="22.5" customHeight="1" x14ac:dyDescent="0.2">
      <c r="A49" s="27">
        <v>1</v>
      </c>
      <c r="B49" s="27">
        <v>3</v>
      </c>
      <c r="C49" s="27">
        <v>4</v>
      </c>
      <c r="D49" s="27">
        <v>1</v>
      </c>
      <c r="E49" s="27">
        <v>1</v>
      </c>
      <c r="F49" s="27">
        <v>4</v>
      </c>
      <c r="G49" s="37" t="s">
        <v>40</v>
      </c>
      <c r="H49" s="22">
        <v>30</v>
      </c>
      <c r="I49" s="35"/>
      <c r="J49" s="35">
        <v>17.7</v>
      </c>
      <c r="K49" s="20"/>
    </row>
    <row r="50" spans="1:11" ht="12" customHeight="1" x14ac:dyDescent="0.2">
      <c r="A50" s="27">
        <v>1</v>
      </c>
      <c r="B50" s="27">
        <v>3</v>
      </c>
      <c r="C50" s="27">
        <v>4</v>
      </c>
      <c r="D50" s="27">
        <v>1</v>
      </c>
      <c r="E50" s="27">
        <v>1</v>
      </c>
      <c r="F50" s="27">
        <v>5</v>
      </c>
      <c r="G50" s="30" t="s">
        <v>41</v>
      </c>
      <c r="H50" s="22">
        <v>31</v>
      </c>
      <c r="I50" s="35">
        <v>759.9</v>
      </c>
      <c r="J50" s="35">
        <v>705.1</v>
      </c>
      <c r="K50" s="20"/>
    </row>
    <row r="51" spans="1:11" ht="18.75" customHeight="1" x14ac:dyDescent="0.2">
      <c r="A51" s="26">
        <v>1</v>
      </c>
      <c r="B51" s="26">
        <v>3</v>
      </c>
      <c r="C51" s="26">
        <v>4</v>
      </c>
      <c r="D51" s="26">
        <v>2</v>
      </c>
      <c r="E51" s="27"/>
      <c r="F51" s="27"/>
      <c r="G51" s="28" t="s">
        <v>42</v>
      </c>
      <c r="H51" s="22">
        <v>32</v>
      </c>
      <c r="I51" s="36">
        <f>I52+I57+I58</f>
        <v>1563</v>
      </c>
      <c r="J51" s="36">
        <f>J52+J57+J58</f>
        <v>595.9</v>
      </c>
      <c r="K51" s="20"/>
    </row>
    <row r="52" spans="1:11" ht="24.75" customHeight="1" x14ac:dyDescent="0.2">
      <c r="A52" s="27">
        <v>1</v>
      </c>
      <c r="B52" s="27">
        <v>3</v>
      </c>
      <c r="C52" s="27">
        <v>4</v>
      </c>
      <c r="D52" s="27">
        <v>2</v>
      </c>
      <c r="E52" s="27">
        <v>1</v>
      </c>
      <c r="F52" s="27">
        <v>1</v>
      </c>
      <c r="G52" s="30" t="s">
        <v>43</v>
      </c>
      <c r="H52" s="22">
        <v>33</v>
      </c>
      <c r="I52" s="29">
        <f>I53+I54+I55+I56</f>
        <v>1490</v>
      </c>
      <c r="J52" s="29">
        <f>J53+J54+J55+J56</f>
        <v>426.5</v>
      </c>
      <c r="K52" s="20"/>
    </row>
    <row r="53" spans="1:11" ht="11.25" customHeight="1" x14ac:dyDescent="0.2">
      <c r="A53" s="27"/>
      <c r="B53" s="27"/>
      <c r="C53" s="27"/>
      <c r="D53" s="27"/>
      <c r="E53" s="27"/>
      <c r="F53" s="27"/>
      <c r="G53" s="38" t="s">
        <v>37</v>
      </c>
      <c r="H53" s="22">
        <v>34</v>
      </c>
      <c r="I53" s="35"/>
      <c r="J53" s="35"/>
      <c r="K53" s="20"/>
    </row>
    <row r="54" spans="1:11" ht="11.25" customHeight="1" x14ac:dyDescent="0.2">
      <c r="A54" s="27"/>
      <c r="B54" s="27"/>
      <c r="C54" s="27"/>
      <c r="D54" s="27"/>
      <c r="E54" s="27"/>
      <c r="F54" s="27"/>
      <c r="G54" s="38" t="s">
        <v>44</v>
      </c>
      <c r="H54" s="22">
        <v>35</v>
      </c>
      <c r="I54" s="35"/>
      <c r="J54" s="35"/>
      <c r="K54" s="20"/>
    </row>
    <row r="55" spans="1:11" ht="11.25" customHeight="1" x14ac:dyDescent="0.2">
      <c r="A55" s="27"/>
      <c r="B55" s="27"/>
      <c r="C55" s="27"/>
      <c r="D55" s="27"/>
      <c r="E55" s="27"/>
      <c r="F55" s="27"/>
      <c r="G55" s="38" t="s">
        <v>45</v>
      </c>
      <c r="H55" s="22">
        <v>36</v>
      </c>
      <c r="I55" s="35"/>
      <c r="J55" s="35"/>
      <c r="K55" s="20"/>
    </row>
    <row r="56" spans="1:11" ht="11.25" customHeight="1" x14ac:dyDescent="0.2">
      <c r="A56" s="26"/>
      <c r="B56" s="26"/>
      <c r="C56" s="27"/>
      <c r="D56" s="27"/>
      <c r="E56" s="27"/>
      <c r="F56" s="27"/>
      <c r="G56" s="38" t="s">
        <v>39</v>
      </c>
      <c r="H56" s="22">
        <v>37</v>
      </c>
      <c r="I56" s="35">
        <v>1490</v>
      </c>
      <c r="J56" s="35">
        <v>426.5</v>
      </c>
      <c r="K56" s="20"/>
    </row>
    <row r="57" spans="1:11" ht="23.25" customHeight="1" x14ac:dyDescent="0.2">
      <c r="A57" s="27">
        <v>1</v>
      </c>
      <c r="B57" s="27">
        <v>3</v>
      </c>
      <c r="C57" s="27">
        <v>4</v>
      </c>
      <c r="D57" s="27">
        <v>2</v>
      </c>
      <c r="E57" s="27">
        <v>1</v>
      </c>
      <c r="F57" s="27">
        <v>4</v>
      </c>
      <c r="G57" s="30" t="s">
        <v>46</v>
      </c>
      <c r="H57" s="22">
        <v>38</v>
      </c>
      <c r="I57" s="35"/>
      <c r="J57" s="35">
        <v>96.4</v>
      </c>
      <c r="K57" s="20"/>
    </row>
    <row r="58" spans="1:11" ht="12.75" customHeight="1" x14ac:dyDescent="0.2">
      <c r="A58" s="27">
        <v>1</v>
      </c>
      <c r="B58" s="27">
        <v>3</v>
      </c>
      <c r="C58" s="27">
        <v>4</v>
      </c>
      <c r="D58" s="27">
        <v>2</v>
      </c>
      <c r="E58" s="27">
        <v>1</v>
      </c>
      <c r="F58" s="27">
        <v>5</v>
      </c>
      <c r="G58" s="30" t="s">
        <v>47</v>
      </c>
      <c r="H58" s="22">
        <v>39</v>
      </c>
      <c r="I58" s="35">
        <v>73</v>
      </c>
      <c r="J58" s="35">
        <v>73</v>
      </c>
      <c r="K58" s="20"/>
    </row>
    <row r="59" spans="1:11" ht="11.25" customHeight="1" x14ac:dyDescent="0.2">
      <c r="A59" s="26">
        <v>1</v>
      </c>
      <c r="B59" s="26">
        <v>4</v>
      </c>
      <c r="C59" s="26"/>
      <c r="D59" s="26"/>
      <c r="E59" s="26"/>
      <c r="F59" s="26"/>
      <c r="G59" s="28" t="s">
        <v>48</v>
      </c>
      <c r="H59" s="22">
        <v>40</v>
      </c>
      <c r="I59" s="36">
        <f>I60+I72+I80+I81</f>
        <v>1060.0999999999999</v>
      </c>
      <c r="J59" s="36">
        <f>J60+J72+J80+J81</f>
        <v>1386.4</v>
      </c>
      <c r="K59" s="20"/>
    </row>
    <row r="60" spans="1:11" ht="11.25" customHeight="1" x14ac:dyDescent="0.2">
      <c r="A60" s="26">
        <v>1</v>
      </c>
      <c r="B60" s="26">
        <v>4</v>
      </c>
      <c r="C60" s="26">
        <v>1</v>
      </c>
      <c r="D60" s="27"/>
      <c r="E60" s="27"/>
      <c r="F60" s="27"/>
      <c r="G60" s="28" t="s">
        <v>49</v>
      </c>
      <c r="H60" s="22">
        <v>41</v>
      </c>
      <c r="I60" s="36">
        <f>I61+I65+I66+I67+I71</f>
        <v>42.7</v>
      </c>
      <c r="J60" s="36">
        <f>J61+J65+J66+J67+J71</f>
        <v>79.199999999999989</v>
      </c>
      <c r="K60" s="20"/>
    </row>
    <row r="61" spans="1:11" ht="11.25" customHeight="1" x14ac:dyDescent="0.2">
      <c r="A61" s="26">
        <v>1</v>
      </c>
      <c r="B61" s="26">
        <v>4</v>
      </c>
      <c r="C61" s="26">
        <v>1</v>
      </c>
      <c r="D61" s="26">
        <v>1</v>
      </c>
      <c r="E61" s="27"/>
      <c r="F61" s="27"/>
      <c r="G61" s="28" t="s">
        <v>50</v>
      </c>
      <c r="H61" s="22">
        <v>42</v>
      </c>
      <c r="I61" s="36">
        <f>I62+I63+I64</f>
        <v>0.7</v>
      </c>
      <c r="J61" s="36">
        <f>J62+J63+J64</f>
        <v>1.6</v>
      </c>
      <c r="K61" s="20"/>
    </row>
    <row r="62" spans="1:11" ht="11.25" customHeight="1" x14ac:dyDescent="0.2">
      <c r="A62" s="27">
        <v>1</v>
      </c>
      <c r="B62" s="27">
        <v>4</v>
      </c>
      <c r="C62" s="27">
        <v>1</v>
      </c>
      <c r="D62" s="27">
        <v>1</v>
      </c>
      <c r="E62" s="27">
        <v>1</v>
      </c>
      <c r="F62" s="27"/>
      <c r="G62" s="30" t="s">
        <v>51</v>
      </c>
      <c r="H62" s="22">
        <v>43</v>
      </c>
      <c r="I62" s="35">
        <v>0.7</v>
      </c>
      <c r="J62" s="35">
        <v>1.6</v>
      </c>
      <c r="K62" s="20"/>
    </row>
    <row r="63" spans="1:11" ht="11.25" customHeight="1" x14ac:dyDescent="0.2">
      <c r="A63" s="27">
        <v>1</v>
      </c>
      <c r="B63" s="27">
        <v>4</v>
      </c>
      <c r="C63" s="27">
        <v>1</v>
      </c>
      <c r="D63" s="27">
        <v>1</v>
      </c>
      <c r="E63" s="27">
        <v>2</v>
      </c>
      <c r="F63" s="27"/>
      <c r="G63" s="37" t="s">
        <v>52</v>
      </c>
      <c r="H63" s="22">
        <v>44</v>
      </c>
      <c r="I63" s="35"/>
      <c r="J63" s="35"/>
      <c r="K63" s="20"/>
    </row>
    <row r="64" spans="1:11" ht="11.25" customHeight="1" x14ac:dyDescent="0.2">
      <c r="A64" s="27">
        <v>1</v>
      </c>
      <c r="B64" s="27">
        <v>4</v>
      </c>
      <c r="C64" s="27">
        <v>1</v>
      </c>
      <c r="D64" s="27">
        <v>1</v>
      </c>
      <c r="E64" s="27">
        <v>3</v>
      </c>
      <c r="F64" s="27"/>
      <c r="G64" s="30" t="s">
        <v>53</v>
      </c>
      <c r="H64" s="22">
        <v>45</v>
      </c>
      <c r="I64" s="35"/>
      <c r="J64" s="35"/>
      <c r="K64" s="20"/>
    </row>
    <row r="65" spans="1:11" ht="11.25" customHeight="1" x14ac:dyDescent="0.2">
      <c r="A65" s="26">
        <v>1</v>
      </c>
      <c r="B65" s="26">
        <v>4</v>
      </c>
      <c r="C65" s="26">
        <v>1</v>
      </c>
      <c r="D65" s="26">
        <v>2</v>
      </c>
      <c r="E65" s="27"/>
      <c r="F65" s="27"/>
      <c r="G65" s="28" t="s">
        <v>54</v>
      </c>
      <c r="H65" s="22">
        <v>46</v>
      </c>
      <c r="I65" s="35"/>
      <c r="J65" s="35">
        <v>0.4</v>
      </c>
      <c r="K65" s="20"/>
    </row>
    <row r="66" spans="1:11" ht="11.25" customHeight="1" x14ac:dyDescent="0.2">
      <c r="A66" s="26">
        <v>1</v>
      </c>
      <c r="B66" s="26">
        <v>4</v>
      </c>
      <c r="C66" s="26">
        <v>1</v>
      </c>
      <c r="D66" s="26">
        <v>4</v>
      </c>
      <c r="E66" s="27"/>
      <c r="F66" s="27"/>
      <c r="G66" s="28" t="s">
        <v>55</v>
      </c>
      <c r="H66" s="22">
        <v>47</v>
      </c>
      <c r="I66" s="29">
        <v>7</v>
      </c>
      <c r="J66" s="29">
        <v>12.6</v>
      </c>
      <c r="K66" s="20"/>
    </row>
    <row r="67" spans="1:11" ht="11.25" customHeight="1" x14ac:dyDescent="0.2">
      <c r="A67" s="26">
        <v>1</v>
      </c>
      <c r="B67" s="26">
        <v>4</v>
      </c>
      <c r="C67" s="26">
        <v>1</v>
      </c>
      <c r="D67" s="26">
        <v>5</v>
      </c>
      <c r="E67" s="27"/>
      <c r="F67" s="27"/>
      <c r="G67" s="28" t="s">
        <v>56</v>
      </c>
      <c r="H67" s="22">
        <v>48</v>
      </c>
      <c r="I67" s="36">
        <f>I68+I69+I70</f>
        <v>35</v>
      </c>
      <c r="J67" s="36">
        <f>J68+J69+J70</f>
        <v>64.599999999999994</v>
      </c>
      <c r="K67" s="20"/>
    </row>
    <row r="68" spans="1:11" ht="11.25" customHeight="1" x14ac:dyDescent="0.2">
      <c r="A68" s="27">
        <v>1</v>
      </c>
      <c r="B68" s="27">
        <v>4</v>
      </c>
      <c r="C68" s="27">
        <v>1</v>
      </c>
      <c r="D68" s="27">
        <v>5</v>
      </c>
      <c r="E68" s="27">
        <v>1</v>
      </c>
      <c r="F68" s="27">
        <v>1</v>
      </c>
      <c r="G68" s="30" t="s">
        <v>57</v>
      </c>
      <c r="H68" s="22">
        <v>49</v>
      </c>
      <c r="I68" s="29">
        <v>20</v>
      </c>
      <c r="J68" s="29">
        <v>38.200000000000003</v>
      </c>
      <c r="K68" s="20"/>
    </row>
    <row r="69" spans="1:11" ht="11.25" customHeight="1" x14ac:dyDescent="0.2">
      <c r="A69" s="27">
        <v>1</v>
      </c>
      <c r="B69" s="27">
        <v>4</v>
      </c>
      <c r="C69" s="27">
        <v>1</v>
      </c>
      <c r="D69" s="27">
        <v>5</v>
      </c>
      <c r="E69" s="27">
        <v>1</v>
      </c>
      <c r="F69" s="27">
        <v>2</v>
      </c>
      <c r="G69" s="30" t="s">
        <v>58</v>
      </c>
      <c r="H69" s="22">
        <v>50</v>
      </c>
      <c r="I69" s="35">
        <v>15</v>
      </c>
      <c r="J69" s="35">
        <v>26.4</v>
      </c>
      <c r="K69" s="20"/>
    </row>
    <row r="70" spans="1:11" ht="11.25" customHeight="1" x14ac:dyDescent="0.2">
      <c r="A70" s="27">
        <v>1</v>
      </c>
      <c r="B70" s="27">
        <v>4</v>
      </c>
      <c r="C70" s="27">
        <v>1</v>
      </c>
      <c r="D70" s="27">
        <v>5</v>
      </c>
      <c r="E70" s="27">
        <v>1</v>
      </c>
      <c r="F70" s="27">
        <v>3</v>
      </c>
      <c r="G70" s="30" t="s">
        <v>59</v>
      </c>
      <c r="H70" s="22">
        <v>51</v>
      </c>
      <c r="I70" s="35"/>
      <c r="J70" s="35"/>
      <c r="K70" s="20"/>
    </row>
    <row r="71" spans="1:11" ht="11.25" customHeight="1" x14ac:dyDescent="0.2">
      <c r="A71" s="26">
        <v>1</v>
      </c>
      <c r="B71" s="26">
        <v>4</v>
      </c>
      <c r="C71" s="26">
        <v>1</v>
      </c>
      <c r="D71" s="26">
        <v>6</v>
      </c>
      <c r="E71" s="27"/>
      <c r="F71" s="27"/>
      <c r="G71" s="28" t="s">
        <v>60</v>
      </c>
      <c r="H71" s="22">
        <v>52</v>
      </c>
      <c r="I71" s="35"/>
      <c r="J71" s="35"/>
      <c r="K71" s="20"/>
    </row>
    <row r="72" spans="1:11" ht="11.25" customHeight="1" x14ac:dyDescent="0.2">
      <c r="A72" s="26">
        <v>1</v>
      </c>
      <c r="B72" s="26">
        <v>4</v>
      </c>
      <c r="C72" s="26">
        <v>2</v>
      </c>
      <c r="D72" s="27"/>
      <c r="E72" s="27"/>
      <c r="F72" s="27"/>
      <c r="G72" s="28" t="s">
        <v>61</v>
      </c>
      <c r="H72" s="22">
        <v>53</v>
      </c>
      <c r="I72" s="36">
        <f>I73+I74+I75+I76+I79</f>
        <v>1005.6</v>
      </c>
      <c r="J72" s="36">
        <f>J73+J74+J75+J76+J79</f>
        <v>1285.3</v>
      </c>
      <c r="K72" s="20"/>
    </row>
    <row r="73" spans="1:11" ht="11.25" customHeight="1" x14ac:dyDescent="0.2">
      <c r="A73" s="27">
        <v>1</v>
      </c>
      <c r="B73" s="27">
        <v>4</v>
      </c>
      <c r="C73" s="27">
        <v>2</v>
      </c>
      <c r="D73" s="27">
        <v>1</v>
      </c>
      <c r="E73" s="27">
        <v>1</v>
      </c>
      <c r="F73" s="27">
        <v>1</v>
      </c>
      <c r="G73" s="30" t="s">
        <v>62</v>
      </c>
      <c r="H73" s="22">
        <v>54</v>
      </c>
      <c r="I73" s="35">
        <v>19.7</v>
      </c>
      <c r="J73" s="35">
        <v>15.7</v>
      </c>
      <c r="K73" s="20"/>
    </row>
    <row r="74" spans="1:11" ht="11.25" customHeight="1" x14ac:dyDescent="0.2">
      <c r="A74" s="27">
        <v>1</v>
      </c>
      <c r="B74" s="27">
        <v>4</v>
      </c>
      <c r="C74" s="27">
        <v>2</v>
      </c>
      <c r="D74" s="27">
        <v>1</v>
      </c>
      <c r="E74" s="27">
        <v>2</v>
      </c>
      <c r="F74" s="27">
        <v>1</v>
      </c>
      <c r="G74" s="30" t="s">
        <v>63</v>
      </c>
      <c r="H74" s="22">
        <v>55</v>
      </c>
      <c r="I74" s="35">
        <v>117.8</v>
      </c>
      <c r="J74" s="35">
        <v>132.19999999999999</v>
      </c>
      <c r="K74" s="20"/>
    </row>
    <row r="75" spans="1:11" ht="21.75" customHeight="1" x14ac:dyDescent="0.2">
      <c r="A75" s="27">
        <v>1</v>
      </c>
      <c r="B75" s="27">
        <v>4</v>
      </c>
      <c r="C75" s="27">
        <v>2</v>
      </c>
      <c r="D75" s="27">
        <v>1</v>
      </c>
      <c r="E75" s="27">
        <v>4</v>
      </c>
      <c r="F75" s="27">
        <v>1</v>
      </c>
      <c r="G75" s="30" t="s">
        <v>64</v>
      </c>
      <c r="H75" s="22">
        <v>56</v>
      </c>
      <c r="I75" s="35">
        <v>328.1</v>
      </c>
      <c r="J75" s="35">
        <v>328</v>
      </c>
      <c r="K75" s="20"/>
    </row>
    <row r="76" spans="1:11" ht="11.25" customHeight="1" x14ac:dyDescent="0.2">
      <c r="A76" s="26">
        <v>1</v>
      </c>
      <c r="B76" s="26">
        <v>4</v>
      </c>
      <c r="C76" s="26">
        <v>2</v>
      </c>
      <c r="D76" s="26">
        <v>1</v>
      </c>
      <c r="E76" s="26">
        <v>6</v>
      </c>
      <c r="F76" s="27"/>
      <c r="G76" s="28" t="s">
        <v>65</v>
      </c>
      <c r="H76" s="22">
        <v>57</v>
      </c>
      <c r="I76" s="35">
        <f>I77+I78</f>
        <v>540</v>
      </c>
      <c r="J76" s="35">
        <f>J77+J78</f>
        <v>809.4</v>
      </c>
      <c r="K76" s="20"/>
    </row>
    <row r="77" spans="1:11" ht="11.25" customHeight="1" x14ac:dyDescent="0.2">
      <c r="A77" s="27">
        <v>1</v>
      </c>
      <c r="B77" s="27">
        <v>4</v>
      </c>
      <c r="C77" s="27">
        <v>2</v>
      </c>
      <c r="D77" s="27">
        <v>1</v>
      </c>
      <c r="E77" s="27">
        <v>6</v>
      </c>
      <c r="F77" s="27">
        <v>1</v>
      </c>
      <c r="G77" s="30" t="s">
        <v>66</v>
      </c>
      <c r="H77" s="22">
        <v>58</v>
      </c>
      <c r="I77" s="35">
        <v>30</v>
      </c>
      <c r="J77" s="35">
        <v>41.1</v>
      </c>
      <c r="K77" s="20"/>
    </row>
    <row r="78" spans="1:11" ht="11.25" customHeight="1" x14ac:dyDescent="0.2">
      <c r="A78" s="27">
        <v>1</v>
      </c>
      <c r="B78" s="27">
        <v>4</v>
      </c>
      <c r="C78" s="27">
        <v>2</v>
      </c>
      <c r="D78" s="27">
        <v>1</v>
      </c>
      <c r="E78" s="27">
        <v>6</v>
      </c>
      <c r="F78" s="27">
        <v>2</v>
      </c>
      <c r="G78" s="30" t="s">
        <v>67</v>
      </c>
      <c r="H78" s="22">
        <v>59</v>
      </c>
      <c r="I78" s="35">
        <v>510</v>
      </c>
      <c r="J78" s="35">
        <v>768.3</v>
      </c>
      <c r="K78" s="20"/>
    </row>
    <row r="79" spans="1:11" ht="11.25" customHeight="1" x14ac:dyDescent="0.2">
      <c r="A79" s="26">
        <v>1</v>
      </c>
      <c r="B79" s="26">
        <v>4</v>
      </c>
      <c r="C79" s="26">
        <v>2</v>
      </c>
      <c r="D79" s="26">
        <v>1</v>
      </c>
      <c r="E79" s="26">
        <v>7</v>
      </c>
      <c r="F79" s="27"/>
      <c r="G79" s="28" t="s">
        <v>68</v>
      </c>
      <c r="H79" s="22">
        <v>60</v>
      </c>
      <c r="I79" s="35"/>
      <c r="J79" s="35"/>
      <c r="K79" s="20"/>
    </row>
    <row r="80" spans="1:11" ht="11.25" customHeight="1" x14ac:dyDescent="0.2">
      <c r="A80" s="26">
        <v>1</v>
      </c>
      <c r="B80" s="26">
        <v>4</v>
      </c>
      <c r="C80" s="26">
        <v>3</v>
      </c>
      <c r="D80" s="27"/>
      <c r="E80" s="27"/>
      <c r="F80" s="27"/>
      <c r="G80" s="28" t="s">
        <v>69</v>
      </c>
      <c r="H80" s="22">
        <v>61</v>
      </c>
      <c r="I80" s="29">
        <v>11</v>
      </c>
      <c r="J80" s="29">
        <v>19.5</v>
      </c>
      <c r="K80" s="20"/>
    </row>
    <row r="81" spans="1:11" ht="11.25" customHeight="1" x14ac:dyDescent="0.2">
      <c r="A81" s="26">
        <v>1</v>
      </c>
      <c r="B81" s="26">
        <v>4</v>
      </c>
      <c r="C81" s="26">
        <v>4</v>
      </c>
      <c r="D81" s="27"/>
      <c r="E81" s="27"/>
      <c r="F81" s="27"/>
      <c r="G81" s="28" t="s">
        <v>70</v>
      </c>
      <c r="H81" s="22">
        <v>62</v>
      </c>
      <c r="I81" s="29">
        <v>0.8</v>
      </c>
      <c r="J81" s="29">
        <v>2.4</v>
      </c>
      <c r="K81" s="20"/>
    </row>
    <row r="82" spans="1:11" ht="23.25" customHeight="1" x14ac:dyDescent="0.2">
      <c r="A82" s="26">
        <v>4</v>
      </c>
      <c r="B82" s="26">
        <v>1</v>
      </c>
      <c r="C82" s="27"/>
      <c r="D82" s="27"/>
      <c r="E82" s="27"/>
      <c r="F82" s="27"/>
      <c r="G82" s="28" t="s">
        <v>71</v>
      </c>
      <c r="H82" s="22">
        <v>63</v>
      </c>
      <c r="I82" s="36">
        <f>I83+I98+I103+I106</f>
        <v>9.3000000000000007</v>
      </c>
      <c r="J82" s="36">
        <f>J83+J98+J103+J106</f>
        <v>84.2</v>
      </c>
      <c r="K82" s="20"/>
    </row>
    <row r="83" spans="1:11" ht="11.25" customHeight="1" x14ac:dyDescent="0.2">
      <c r="A83" s="26">
        <v>4</v>
      </c>
      <c r="B83" s="26">
        <v>1</v>
      </c>
      <c r="C83" s="26">
        <v>1</v>
      </c>
      <c r="D83" s="27"/>
      <c r="E83" s="27"/>
      <c r="F83" s="27"/>
      <c r="G83" s="28" t="s">
        <v>72</v>
      </c>
      <c r="H83" s="22">
        <v>64</v>
      </c>
      <c r="I83" s="36">
        <f>I84+I85+I89+I93+I97</f>
        <v>2.2999999999999998</v>
      </c>
      <c r="J83" s="36">
        <f>J84+J85+J89+J93+J97</f>
        <v>84.2</v>
      </c>
      <c r="K83" s="20"/>
    </row>
    <row r="84" spans="1:11" ht="11.25" customHeight="1" x14ac:dyDescent="0.2">
      <c r="A84" s="27">
        <v>4</v>
      </c>
      <c r="B84" s="27">
        <v>1</v>
      </c>
      <c r="C84" s="27">
        <v>1</v>
      </c>
      <c r="D84" s="27">
        <v>1</v>
      </c>
      <c r="E84" s="27"/>
      <c r="F84" s="27"/>
      <c r="G84" s="39" t="s">
        <v>73</v>
      </c>
      <c r="H84" s="22">
        <v>65</v>
      </c>
      <c r="I84" s="35">
        <v>2.2999999999999998</v>
      </c>
      <c r="J84" s="35">
        <v>9.3000000000000007</v>
      </c>
      <c r="K84" s="20"/>
    </row>
    <row r="85" spans="1:11" ht="11.25" customHeight="1" x14ac:dyDescent="0.2">
      <c r="A85" s="27">
        <v>4</v>
      </c>
      <c r="B85" s="27">
        <v>1</v>
      </c>
      <c r="C85" s="27">
        <v>1</v>
      </c>
      <c r="D85" s="27">
        <v>2</v>
      </c>
      <c r="E85" s="27"/>
      <c r="F85" s="27"/>
      <c r="G85" s="40" t="s">
        <v>74</v>
      </c>
      <c r="H85" s="22">
        <v>66</v>
      </c>
      <c r="I85" s="35">
        <f>I86+I87+I88</f>
        <v>0</v>
      </c>
      <c r="J85" s="35">
        <f>J86+J87+J88</f>
        <v>74.900000000000006</v>
      </c>
      <c r="K85" s="20"/>
    </row>
    <row r="86" spans="1:11" ht="11.25" customHeight="1" x14ac:dyDescent="0.2">
      <c r="A86" s="31">
        <v>4</v>
      </c>
      <c r="B86" s="31">
        <v>1</v>
      </c>
      <c r="C86" s="31">
        <v>1</v>
      </c>
      <c r="D86" s="31">
        <v>2</v>
      </c>
      <c r="E86" s="31">
        <v>1</v>
      </c>
      <c r="F86" s="31">
        <v>1</v>
      </c>
      <c r="G86" s="41" t="s">
        <v>75</v>
      </c>
      <c r="H86" s="22">
        <v>67</v>
      </c>
      <c r="I86" s="35"/>
      <c r="J86" s="35"/>
      <c r="K86" s="20"/>
    </row>
    <row r="87" spans="1:11" ht="11.25" customHeight="1" x14ac:dyDescent="0.2">
      <c r="A87" s="31">
        <v>4</v>
      </c>
      <c r="B87" s="31">
        <v>1</v>
      </c>
      <c r="C87" s="31">
        <v>1</v>
      </c>
      <c r="D87" s="31">
        <v>2</v>
      </c>
      <c r="E87" s="31">
        <v>1</v>
      </c>
      <c r="F87" s="31">
        <v>2</v>
      </c>
      <c r="G87" s="41" t="s">
        <v>76</v>
      </c>
      <c r="H87" s="22">
        <v>68</v>
      </c>
      <c r="I87" s="35"/>
      <c r="J87" s="35"/>
      <c r="K87" s="20"/>
    </row>
    <row r="88" spans="1:11" ht="11.25" customHeight="1" x14ac:dyDescent="0.2">
      <c r="A88" s="31">
        <v>4</v>
      </c>
      <c r="B88" s="31">
        <v>1</v>
      </c>
      <c r="C88" s="31">
        <v>1</v>
      </c>
      <c r="D88" s="31">
        <v>2</v>
      </c>
      <c r="E88" s="31">
        <v>1</v>
      </c>
      <c r="F88" s="31">
        <v>3</v>
      </c>
      <c r="G88" s="41" t="s">
        <v>77</v>
      </c>
      <c r="H88" s="22">
        <v>69</v>
      </c>
      <c r="I88" s="35"/>
      <c r="J88" s="35">
        <v>74.900000000000006</v>
      </c>
      <c r="K88" s="20"/>
    </row>
    <row r="89" spans="1:11" ht="11.25" customHeight="1" x14ac:dyDescent="0.2">
      <c r="A89" s="31">
        <v>4</v>
      </c>
      <c r="B89" s="31">
        <v>1</v>
      </c>
      <c r="C89" s="31">
        <v>1</v>
      </c>
      <c r="D89" s="31">
        <v>3</v>
      </c>
      <c r="E89" s="31"/>
      <c r="F89" s="31"/>
      <c r="G89" s="41" t="s">
        <v>78</v>
      </c>
      <c r="H89" s="22">
        <v>70</v>
      </c>
      <c r="I89" s="35">
        <f>I90+I91+I92</f>
        <v>0</v>
      </c>
      <c r="J89" s="35">
        <f>J90+J91+J92</f>
        <v>0</v>
      </c>
      <c r="K89" s="20"/>
    </row>
    <row r="90" spans="1:11" ht="11.25" customHeight="1" x14ac:dyDescent="0.2">
      <c r="A90" s="31">
        <v>4</v>
      </c>
      <c r="B90" s="31">
        <v>1</v>
      </c>
      <c r="C90" s="31">
        <v>1</v>
      </c>
      <c r="D90" s="31">
        <v>3</v>
      </c>
      <c r="E90" s="31">
        <v>1</v>
      </c>
      <c r="F90" s="31">
        <v>1</v>
      </c>
      <c r="G90" s="41" t="s">
        <v>79</v>
      </c>
      <c r="H90" s="22">
        <v>71</v>
      </c>
      <c r="I90" s="35"/>
      <c r="J90" s="35"/>
      <c r="K90" s="20"/>
    </row>
    <row r="91" spans="1:11" ht="11.25" customHeight="1" x14ac:dyDescent="0.2">
      <c r="A91" s="31">
        <v>4</v>
      </c>
      <c r="B91" s="31">
        <v>1</v>
      </c>
      <c r="C91" s="31">
        <v>1</v>
      </c>
      <c r="D91" s="31">
        <v>3</v>
      </c>
      <c r="E91" s="31">
        <v>1</v>
      </c>
      <c r="F91" s="31">
        <v>2</v>
      </c>
      <c r="G91" s="41" t="s">
        <v>80</v>
      </c>
      <c r="H91" s="22">
        <v>72</v>
      </c>
      <c r="I91" s="35"/>
      <c r="J91" s="35"/>
      <c r="K91" s="20"/>
    </row>
    <row r="92" spans="1:11" ht="11.25" customHeight="1" x14ac:dyDescent="0.2">
      <c r="A92" s="31">
        <v>4</v>
      </c>
      <c r="B92" s="31">
        <v>1</v>
      </c>
      <c r="C92" s="31">
        <v>1</v>
      </c>
      <c r="D92" s="31">
        <v>3</v>
      </c>
      <c r="E92" s="31">
        <v>1</v>
      </c>
      <c r="F92" s="31">
        <v>3</v>
      </c>
      <c r="G92" s="41" t="s">
        <v>81</v>
      </c>
      <c r="H92" s="22">
        <v>73</v>
      </c>
      <c r="I92" s="35"/>
      <c r="J92" s="35"/>
      <c r="K92" s="20"/>
    </row>
    <row r="93" spans="1:11" ht="11.25" customHeight="1" x14ac:dyDescent="0.2">
      <c r="A93" s="31">
        <v>4</v>
      </c>
      <c r="B93" s="31">
        <v>1</v>
      </c>
      <c r="C93" s="31">
        <v>1</v>
      </c>
      <c r="D93" s="31">
        <v>4</v>
      </c>
      <c r="E93" s="31"/>
      <c r="F93" s="31"/>
      <c r="G93" s="41" t="s">
        <v>82</v>
      </c>
      <c r="H93" s="22">
        <v>74</v>
      </c>
      <c r="I93" s="35">
        <f>I94+I95+I96</f>
        <v>0</v>
      </c>
      <c r="J93" s="35">
        <f>J94+J95+J96</f>
        <v>0</v>
      </c>
      <c r="K93" s="20"/>
    </row>
    <row r="94" spans="1:11" ht="11.25" customHeight="1" x14ac:dyDescent="0.2">
      <c r="A94" s="31">
        <v>4</v>
      </c>
      <c r="B94" s="31">
        <v>1</v>
      </c>
      <c r="C94" s="31">
        <v>1</v>
      </c>
      <c r="D94" s="31">
        <v>4</v>
      </c>
      <c r="E94" s="31">
        <v>1</v>
      </c>
      <c r="F94" s="31">
        <v>1</v>
      </c>
      <c r="G94" s="41" t="s">
        <v>83</v>
      </c>
      <c r="H94" s="22">
        <v>75</v>
      </c>
      <c r="I94" s="35"/>
      <c r="J94" s="35"/>
      <c r="K94" s="20"/>
    </row>
    <row r="95" spans="1:11" ht="11.25" customHeight="1" x14ac:dyDescent="0.2">
      <c r="A95" s="31">
        <v>4</v>
      </c>
      <c r="B95" s="31">
        <v>1</v>
      </c>
      <c r="C95" s="31">
        <v>1</v>
      </c>
      <c r="D95" s="31">
        <v>4</v>
      </c>
      <c r="E95" s="31">
        <v>1</v>
      </c>
      <c r="F95" s="31">
        <v>2</v>
      </c>
      <c r="G95" s="41" t="s">
        <v>84</v>
      </c>
      <c r="H95" s="22">
        <v>76</v>
      </c>
      <c r="I95" s="35"/>
      <c r="J95" s="35"/>
      <c r="K95" s="20"/>
    </row>
    <row r="96" spans="1:11" ht="11.25" customHeight="1" x14ac:dyDescent="0.2">
      <c r="A96" s="31">
        <v>4</v>
      </c>
      <c r="B96" s="31">
        <v>1</v>
      </c>
      <c r="C96" s="31">
        <v>1</v>
      </c>
      <c r="D96" s="31">
        <v>4</v>
      </c>
      <c r="E96" s="31">
        <v>1</v>
      </c>
      <c r="F96" s="31">
        <v>3</v>
      </c>
      <c r="G96" s="41" t="s">
        <v>85</v>
      </c>
      <c r="H96" s="22">
        <v>77</v>
      </c>
      <c r="I96" s="35"/>
      <c r="J96" s="35"/>
      <c r="K96" s="20"/>
    </row>
    <row r="97" spans="1:11" ht="11.25" customHeight="1" x14ac:dyDescent="0.2">
      <c r="A97" s="31">
        <v>4</v>
      </c>
      <c r="B97" s="31">
        <v>1</v>
      </c>
      <c r="C97" s="31">
        <v>1</v>
      </c>
      <c r="D97" s="31">
        <v>5</v>
      </c>
      <c r="E97" s="31"/>
      <c r="F97" s="31"/>
      <c r="G97" s="41" t="s">
        <v>86</v>
      </c>
      <c r="H97" s="22">
        <v>78</v>
      </c>
      <c r="I97" s="35"/>
      <c r="J97" s="35"/>
      <c r="K97" s="20"/>
    </row>
    <row r="98" spans="1:11" ht="11.25" customHeight="1" x14ac:dyDescent="0.2">
      <c r="A98" s="42">
        <v>4</v>
      </c>
      <c r="B98" s="42">
        <v>1</v>
      </c>
      <c r="C98" s="42">
        <v>2</v>
      </c>
      <c r="D98" s="31"/>
      <c r="E98" s="31"/>
      <c r="F98" s="31"/>
      <c r="G98" s="43" t="s">
        <v>87</v>
      </c>
      <c r="H98" s="22">
        <v>79</v>
      </c>
      <c r="I98" s="35">
        <f>I99+I100+I101+I102</f>
        <v>7</v>
      </c>
      <c r="J98" s="35">
        <f>J99+J100+J101+J102</f>
        <v>0</v>
      </c>
      <c r="K98" s="20"/>
    </row>
    <row r="99" spans="1:11" ht="11.25" customHeight="1" x14ac:dyDescent="0.2">
      <c r="A99" s="31">
        <v>4</v>
      </c>
      <c r="B99" s="31">
        <v>1</v>
      </c>
      <c r="C99" s="31">
        <v>2</v>
      </c>
      <c r="D99" s="31">
        <v>1</v>
      </c>
      <c r="E99" s="31">
        <v>1</v>
      </c>
      <c r="F99" s="31">
        <v>2</v>
      </c>
      <c r="G99" s="32" t="s">
        <v>88</v>
      </c>
      <c r="H99" s="22">
        <v>80</v>
      </c>
      <c r="I99" s="35"/>
      <c r="J99" s="35"/>
      <c r="K99" s="20"/>
    </row>
    <row r="100" spans="1:11" ht="11.25" customHeight="1" x14ac:dyDescent="0.2">
      <c r="A100" s="31">
        <v>4</v>
      </c>
      <c r="B100" s="31">
        <v>1</v>
      </c>
      <c r="C100" s="31">
        <v>2</v>
      </c>
      <c r="D100" s="31">
        <v>1</v>
      </c>
      <c r="E100" s="31">
        <v>1</v>
      </c>
      <c r="F100" s="31">
        <v>3</v>
      </c>
      <c r="G100" s="32" t="s">
        <v>89</v>
      </c>
      <c r="H100" s="22">
        <v>81</v>
      </c>
      <c r="I100" s="35"/>
      <c r="J100" s="35"/>
      <c r="K100" s="20"/>
    </row>
    <row r="101" spans="1:11" ht="11.25" customHeight="1" x14ac:dyDescent="0.2">
      <c r="A101" s="31">
        <v>4</v>
      </c>
      <c r="B101" s="31">
        <v>1</v>
      </c>
      <c r="C101" s="31">
        <v>2</v>
      </c>
      <c r="D101" s="31">
        <v>1</v>
      </c>
      <c r="E101" s="31">
        <v>1</v>
      </c>
      <c r="F101" s="31">
        <v>4</v>
      </c>
      <c r="G101" s="32" t="s">
        <v>90</v>
      </c>
      <c r="H101" s="22">
        <v>82</v>
      </c>
      <c r="I101" s="35"/>
      <c r="J101" s="35"/>
      <c r="K101" s="20"/>
    </row>
    <row r="102" spans="1:11" ht="11.25" customHeight="1" x14ac:dyDescent="0.2">
      <c r="A102" s="31">
        <v>4</v>
      </c>
      <c r="B102" s="31">
        <v>1</v>
      </c>
      <c r="C102" s="31">
        <v>2</v>
      </c>
      <c r="D102" s="31">
        <v>1</v>
      </c>
      <c r="E102" s="31">
        <v>1</v>
      </c>
      <c r="F102" s="31">
        <v>5</v>
      </c>
      <c r="G102" s="32" t="s">
        <v>91</v>
      </c>
      <c r="H102" s="22">
        <v>83</v>
      </c>
      <c r="I102" s="35">
        <v>7</v>
      </c>
      <c r="J102" s="35"/>
      <c r="K102" s="20"/>
    </row>
    <row r="103" spans="1:11" ht="11.25" customHeight="1" x14ac:dyDescent="0.2">
      <c r="A103" s="42">
        <v>4</v>
      </c>
      <c r="B103" s="42">
        <v>1</v>
      </c>
      <c r="C103" s="42">
        <v>3</v>
      </c>
      <c r="D103" s="31"/>
      <c r="E103" s="31"/>
      <c r="F103" s="31"/>
      <c r="G103" s="43" t="s">
        <v>92</v>
      </c>
      <c r="H103" s="22">
        <v>84</v>
      </c>
      <c r="I103" s="35">
        <f>I104+I105</f>
        <v>0</v>
      </c>
      <c r="J103" s="35">
        <f>J104+J105</f>
        <v>0</v>
      </c>
      <c r="K103" s="20"/>
    </row>
    <row r="104" spans="1:11" ht="11.25" customHeight="1" x14ac:dyDescent="0.2">
      <c r="A104" s="31">
        <v>4</v>
      </c>
      <c r="B104" s="31">
        <v>1</v>
      </c>
      <c r="C104" s="31">
        <v>3</v>
      </c>
      <c r="D104" s="31">
        <v>1</v>
      </c>
      <c r="E104" s="31"/>
      <c r="F104" s="31"/>
      <c r="G104" s="32" t="s">
        <v>93</v>
      </c>
      <c r="H104" s="22">
        <v>85</v>
      </c>
      <c r="I104" s="35"/>
      <c r="J104" s="35"/>
      <c r="K104" s="20"/>
    </row>
    <row r="105" spans="1:11" ht="11.25" customHeight="1" x14ac:dyDescent="0.2">
      <c r="A105" s="31">
        <v>4</v>
      </c>
      <c r="B105" s="31">
        <v>1</v>
      </c>
      <c r="C105" s="31">
        <v>3</v>
      </c>
      <c r="D105" s="31">
        <v>2</v>
      </c>
      <c r="E105" s="31"/>
      <c r="F105" s="31"/>
      <c r="G105" s="32" t="s">
        <v>94</v>
      </c>
      <c r="H105" s="22">
        <v>86</v>
      </c>
      <c r="I105" s="35"/>
      <c r="J105" s="35"/>
      <c r="K105" s="20"/>
    </row>
    <row r="106" spans="1:11" ht="11.25" customHeight="1" x14ac:dyDescent="0.2">
      <c r="A106" s="42">
        <v>4</v>
      </c>
      <c r="B106" s="42">
        <v>1</v>
      </c>
      <c r="C106" s="42">
        <v>4</v>
      </c>
      <c r="D106" s="31"/>
      <c r="E106" s="31"/>
      <c r="F106" s="31"/>
      <c r="G106" s="43" t="s">
        <v>95</v>
      </c>
      <c r="H106" s="22">
        <v>87</v>
      </c>
      <c r="I106" s="35"/>
      <c r="J106" s="35"/>
      <c r="K106" s="20"/>
    </row>
    <row r="107" spans="1:11" ht="22.5" customHeight="1" x14ac:dyDescent="0.2">
      <c r="A107" s="31"/>
      <c r="B107" s="31"/>
      <c r="C107" s="31"/>
      <c r="D107" s="31"/>
      <c r="E107" s="31"/>
      <c r="F107" s="31"/>
      <c r="G107" s="43" t="s">
        <v>96</v>
      </c>
      <c r="H107" s="44">
        <v>88</v>
      </c>
      <c r="I107" s="45">
        <f>I20+I33+I59+I82</f>
        <v>23211.8</v>
      </c>
      <c r="J107" s="45">
        <f>J20+J33+J59+J82</f>
        <v>24573.7</v>
      </c>
      <c r="K107" s="20"/>
    </row>
    <row r="108" spans="1:11" ht="20.25" customHeight="1" x14ac:dyDescent="0.2">
      <c r="A108" s="27"/>
      <c r="B108" s="27"/>
      <c r="C108" s="27"/>
      <c r="D108" s="27"/>
      <c r="E108" s="27"/>
      <c r="F108" s="27"/>
      <c r="G108" s="28" t="s">
        <v>97</v>
      </c>
      <c r="H108" s="22">
        <v>89</v>
      </c>
      <c r="I108" s="35">
        <f>I109+I114</f>
        <v>0</v>
      </c>
      <c r="J108" s="35">
        <f>J109+J114</f>
        <v>0</v>
      </c>
      <c r="K108" s="20"/>
    </row>
    <row r="109" spans="1:11" ht="26.25" customHeight="1" x14ac:dyDescent="0.2">
      <c r="A109" s="26">
        <v>4</v>
      </c>
      <c r="B109" s="26">
        <v>2</v>
      </c>
      <c r="C109" s="27"/>
      <c r="D109" s="27"/>
      <c r="E109" s="27"/>
      <c r="F109" s="27"/>
      <c r="G109" s="46" t="s">
        <v>98</v>
      </c>
      <c r="H109" s="22">
        <v>90</v>
      </c>
      <c r="I109" s="35"/>
      <c r="J109" s="35"/>
      <c r="K109" s="20"/>
    </row>
    <row r="110" spans="1:11" ht="26.25" customHeight="1" x14ac:dyDescent="0.2">
      <c r="A110" s="42">
        <v>4</v>
      </c>
      <c r="B110" s="42">
        <v>2</v>
      </c>
      <c r="C110" s="42">
        <v>1</v>
      </c>
      <c r="D110" s="31"/>
      <c r="E110" s="31"/>
      <c r="F110" s="31"/>
      <c r="G110" s="47" t="s">
        <v>99</v>
      </c>
      <c r="H110" s="22">
        <v>91</v>
      </c>
      <c r="I110" s="35"/>
      <c r="J110" s="35"/>
      <c r="K110" s="20"/>
    </row>
    <row r="111" spans="1:11" ht="26.25" customHeight="1" x14ac:dyDescent="0.2">
      <c r="A111" s="31">
        <v>4</v>
      </c>
      <c r="B111" s="31">
        <v>2</v>
      </c>
      <c r="C111" s="31">
        <v>1</v>
      </c>
      <c r="D111" s="31">
        <v>5</v>
      </c>
      <c r="E111" s="31">
        <v>1</v>
      </c>
      <c r="F111" s="31"/>
      <c r="G111" s="41" t="s">
        <v>100</v>
      </c>
      <c r="H111" s="22">
        <v>92</v>
      </c>
      <c r="I111" s="35"/>
      <c r="J111" s="35"/>
      <c r="K111" s="20"/>
    </row>
    <row r="112" spans="1:11" ht="26.25" customHeight="1" x14ac:dyDescent="0.2">
      <c r="A112" s="31">
        <v>4</v>
      </c>
      <c r="B112" s="31">
        <v>2</v>
      </c>
      <c r="C112" s="31">
        <v>1</v>
      </c>
      <c r="D112" s="31">
        <v>7</v>
      </c>
      <c r="E112" s="31">
        <v>1</v>
      </c>
      <c r="F112" s="31"/>
      <c r="G112" s="41" t="s">
        <v>101</v>
      </c>
      <c r="H112" s="22">
        <v>93</v>
      </c>
      <c r="I112" s="35"/>
      <c r="J112" s="35"/>
      <c r="K112" s="20"/>
    </row>
    <row r="113" spans="1:11" ht="26.25" customHeight="1" x14ac:dyDescent="0.2">
      <c r="A113" s="42">
        <v>4</v>
      </c>
      <c r="B113" s="42">
        <v>2</v>
      </c>
      <c r="C113" s="42">
        <v>2</v>
      </c>
      <c r="D113" s="42"/>
      <c r="E113" s="42"/>
      <c r="F113" s="42"/>
      <c r="G113" s="47" t="s">
        <v>102</v>
      </c>
      <c r="H113" s="22">
        <v>94</v>
      </c>
      <c r="I113" s="35"/>
      <c r="J113" s="35"/>
      <c r="K113" s="20"/>
    </row>
    <row r="114" spans="1:11" ht="24" customHeight="1" x14ac:dyDescent="0.2">
      <c r="A114" s="26">
        <v>4</v>
      </c>
      <c r="B114" s="26">
        <v>3</v>
      </c>
      <c r="C114" s="27"/>
      <c r="D114" s="27"/>
      <c r="E114" s="27"/>
      <c r="F114" s="27"/>
      <c r="G114" s="48" t="s">
        <v>103</v>
      </c>
      <c r="H114" s="22">
        <v>95</v>
      </c>
      <c r="I114" s="35">
        <f>I115+I119</f>
        <v>0</v>
      </c>
      <c r="J114" s="35">
        <f>J115+J119</f>
        <v>0</v>
      </c>
      <c r="K114" s="20"/>
    </row>
    <row r="115" spans="1:11" ht="22.5" customHeight="1" x14ac:dyDescent="0.2">
      <c r="A115" s="26">
        <v>4</v>
      </c>
      <c r="B115" s="26">
        <v>3</v>
      </c>
      <c r="C115" s="26">
        <v>1</v>
      </c>
      <c r="D115" s="27"/>
      <c r="E115" s="27"/>
      <c r="F115" s="27"/>
      <c r="G115" s="48" t="s">
        <v>104</v>
      </c>
      <c r="H115" s="22">
        <v>96</v>
      </c>
      <c r="I115" s="35"/>
      <c r="J115" s="35"/>
      <c r="K115" s="20"/>
    </row>
    <row r="116" spans="1:11" ht="13.5" customHeight="1" x14ac:dyDescent="0.2">
      <c r="A116" s="27">
        <v>4</v>
      </c>
      <c r="B116" s="27">
        <v>3</v>
      </c>
      <c r="C116" s="27">
        <v>1</v>
      </c>
      <c r="D116" s="27">
        <v>4</v>
      </c>
      <c r="E116" s="27">
        <v>1</v>
      </c>
      <c r="F116" s="27"/>
      <c r="G116" s="48" t="s">
        <v>105</v>
      </c>
      <c r="H116" s="22">
        <v>97</v>
      </c>
      <c r="I116" s="35"/>
      <c r="J116" s="35"/>
      <c r="K116" s="20"/>
    </row>
    <row r="117" spans="1:11" ht="11.25" customHeight="1" x14ac:dyDescent="0.2">
      <c r="A117" s="27">
        <v>4</v>
      </c>
      <c r="B117" s="27">
        <v>3</v>
      </c>
      <c r="C117" s="27">
        <v>1</v>
      </c>
      <c r="D117" s="27">
        <v>4</v>
      </c>
      <c r="E117" s="27">
        <v>1</v>
      </c>
      <c r="F117" s="27">
        <v>1</v>
      </c>
      <c r="G117" s="30" t="s">
        <v>106</v>
      </c>
      <c r="H117" s="22">
        <v>98</v>
      </c>
      <c r="I117" s="35"/>
      <c r="J117" s="35"/>
      <c r="K117" s="20"/>
    </row>
    <row r="118" spans="1:11" ht="11.25" customHeight="1" x14ac:dyDescent="0.2">
      <c r="A118" s="27">
        <v>4</v>
      </c>
      <c r="B118" s="27">
        <v>3</v>
      </c>
      <c r="C118" s="27">
        <v>1</v>
      </c>
      <c r="D118" s="27">
        <v>4</v>
      </c>
      <c r="E118" s="27">
        <v>1</v>
      </c>
      <c r="F118" s="27">
        <v>2</v>
      </c>
      <c r="G118" s="30" t="s">
        <v>107</v>
      </c>
      <c r="H118" s="22">
        <v>99</v>
      </c>
      <c r="I118" s="35"/>
      <c r="J118" s="35"/>
      <c r="K118" s="20"/>
    </row>
    <row r="119" spans="1:11" ht="25.5" customHeight="1" x14ac:dyDescent="0.2">
      <c r="A119" s="26">
        <v>4</v>
      </c>
      <c r="B119" s="26">
        <v>3</v>
      </c>
      <c r="C119" s="26">
        <v>2</v>
      </c>
      <c r="D119" s="27"/>
      <c r="E119" s="27"/>
      <c r="F119" s="27"/>
      <c r="G119" s="28" t="s">
        <v>108</v>
      </c>
      <c r="H119" s="22">
        <v>100</v>
      </c>
      <c r="I119" s="35"/>
      <c r="J119" s="35"/>
      <c r="K119" s="20"/>
    </row>
    <row r="120" spans="1:11" ht="11.25" customHeight="1" x14ac:dyDescent="0.2">
      <c r="A120" s="27">
        <v>4</v>
      </c>
      <c r="B120" s="27">
        <v>3</v>
      </c>
      <c r="C120" s="27">
        <v>2</v>
      </c>
      <c r="D120" s="27">
        <v>4</v>
      </c>
      <c r="E120" s="27">
        <v>1</v>
      </c>
      <c r="F120" s="27"/>
      <c r="G120" s="30" t="s">
        <v>109</v>
      </c>
      <c r="H120" s="22">
        <v>101</v>
      </c>
      <c r="I120" s="35">
        <f>I121+I122</f>
        <v>0</v>
      </c>
      <c r="J120" s="35">
        <f>J121+J122</f>
        <v>0</v>
      </c>
      <c r="K120" s="20"/>
    </row>
    <row r="121" spans="1:11" ht="11.25" customHeight="1" x14ac:dyDescent="0.2">
      <c r="A121" s="27">
        <v>4</v>
      </c>
      <c r="B121" s="27">
        <v>3</v>
      </c>
      <c r="C121" s="27">
        <v>2</v>
      </c>
      <c r="D121" s="27">
        <v>4</v>
      </c>
      <c r="E121" s="27">
        <v>1</v>
      </c>
      <c r="F121" s="27">
        <v>1</v>
      </c>
      <c r="G121" s="30" t="s">
        <v>106</v>
      </c>
      <c r="H121" s="22">
        <v>102</v>
      </c>
      <c r="I121" s="35"/>
      <c r="J121" s="35"/>
      <c r="K121" s="20"/>
    </row>
    <row r="122" spans="1:11" ht="11.25" customHeight="1" x14ac:dyDescent="0.2">
      <c r="A122" s="27">
        <v>4</v>
      </c>
      <c r="B122" s="27">
        <v>3</v>
      </c>
      <c r="C122" s="27">
        <v>2</v>
      </c>
      <c r="D122" s="27">
        <v>4</v>
      </c>
      <c r="E122" s="27">
        <v>1</v>
      </c>
      <c r="F122" s="27">
        <v>2</v>
      </c>
      <c r="G122" s="30" t="s">
        <v>107</v>
      </c>
      <c r="H122" s="22">
        <v>103</v>
      </c>
      <c r="I122" s="35"/>
      <c r="J122" s="35"/>
      <c r="K122" s="20"/>
    </row>
    <row r="123" spans="1:11" ht="11.25" customHeight="1" x14ac:dyDescent="0.2">
      <c r="A123" s="49"/>
      <c r="B123" s="50"/>
      <c r="C123" s="50"/>
      <c r="D123" s="50"/>
      <c r="E123" s="50"/>
      <c r="F123" s="50"/>
      <c r="G123" s="51" t="s">
        <v>110</v>
      </c>
      <c r="H123" s="52">
        <v>104</v>
      </c>
      <c r="I123" s="53">
        <v>13704.9</v>
      </c>
      <c r="J123" s="53">
        <v>13704.9</v>
      </c>
      <c r="K123" s="20"/>
    </row>
    <row r="124" spans="1:11" ht="21.75" customHeight="1" x14ac:dyDescent="0.2">
      <c r="A124" s="49"/>
      <c r="B124" s="50"/>
      <c r="C124" s="50"/>
      <c r="D124" s="54"/>
      <c r="E124" s="54"/>
      <c r="F124" s="54"/>
      <c r="G124" s="51" t="s">
        <v>111</v>
      </c>
      <c r="H124" s="52">
        <v>105</v>
      </c>
      <c r="I124" s="55">
        <v>3640.2</v>
      </c>
      <c r="J124" s="53">
        <v>3640.2</v>
      </c>
      <c r="K124" s="20"/>
    </row>
    <row r="125" spans="1:11" ht="21.75" customHeight="1" x14ac:dyDescent="0.2">
      <c r="A125" s="56"/>
      <c r="B125" s="56"/>
      <c r="C125" s="56"/>
      <c r="D125" s="56"/>
      <c r="E125" s="56"/>
      <c r="F125" s="56"/>
      <c r="G125" s="57" t="s">
        <v>112</v>
      </c>
      <c r="H125" s="58">
        <v>106</v>
      </c>
      <c r="I125" s="59">
        <f>I107+I108+I123</f>
        <v>36916.699999999997</v>
      </c>
      <c r="J125" s="59">
        <f>J107+J108+J123</f>
        <v>38278.6</v>
      </c>
      <c r="K125" s="60"/>
    </row>
    <row r="126" spans="1:11" x14ac:dyDescent="0.2">
      <c r="B126" s="61"/>
      <c r="C126" s="61"/>
      <c r="E126" s="61"/>
      <c r="F126" s="61"/>
      <c r="G126" s="62"/>
      <c r="I126" s="61"/>
      <c r="J126" s="61"/>
    </row>
  </sheetData>
  <mergeCells count="12">
    <mergeCell ref="A19:F19"/>
    <mergeCell ref="H1:J1"/>
    <mergeCell ref="H2:J2"/>
    <mergeCell ref="F3:I3"/>
    <mergeCell ref="F4:I4"/>
    <mergeCell ref="A6:J6"/>
    <mergeCell ref="G8:I8"/>
    <mergeCell ref="G9:I9"/>
    <mergeCell ref="G11:J11"/>
    <mergeCell ref="G14:I14"/>
    <mergeCell ref="G15:I15"/>
    <mergeCell ref="A18:F18"/>
  </mergeCells>
  <printOptions horizontalCentered="1"/>
  <pageMargins left="0.78740157480314965" right="0.39370078740157483" top="0.39370078740157483" bottom="0.39370078740157483" header="0.51181102362204722" footer="0.51181102362204722"/>
  <pageSetup paperSize="9" scale="95" orientation="portrait" r:id="rId1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124B43-FBF0-436D-8817-657A6EE57A6F}">
  <dimension ref="A2:F36"/>
  <sheetViews>
    <sheetView workbookViewId="0">
      <selection activeCell="H37" sqref="H37"/>
    </sheetView>
  </sheetViews>
  <sheetFormatPr defaultRowHeight="12" x14ac:dyDescent="0.2"/>
  <cols>
    <col min="1" max="1" width="11.5" customWidth="1"/>
    <col min="2" max="2" width="50.5" customWidth="1"/>
    <col min="3" max="3" width="10.33203125" customWidth="1"/>
    <col min="4" max="4" width="8" customWidth="1"/>
    <col min="5" max="5" width="13.1640625" customWidth="1"/>
    <col min="6" max="6" width="13.6640625" customWidth="1"/>
  </cols>
  <sheetData>
    <row r="2" spans="1:6" x14ac:dyDescent="0.2">
      <c r="C2" s="64" t="s">
        <v>4</v>
      </c>
      <c r="E2" s="65">
        <v>14</v>
      </c>
    </row>
    <row r="3" spans="1:6" x14ac:dyDescent="0.2">
      <c r="A3" s="181" t="s">
        <v>267</v>
      </c>
      <c r="B3" s="181"/>
      <c r="C3" s="181"/>
      <c r="D3" s="181"/>
      <c r="E3" s="181"/>
      <c r="F3" s="181"/>
    </row>
    <row r="4" spans="1:6" x14ac:dyDescent="0.2">
      <c r="A4" s="66"/>
      <c r="B4" s="66"/>
      <c r="C4" s="66"/>
      <c r="D4" s="66"/>
    </row>
    <row r="5" spans="1:6" x14ac:dyDescent="0.2">
      <c r="F5" s="12" t="s">
        <v>5</v>
      </c>
    </row>
    <row r="6" spans="1:6" x14ac:dyDescent="0.2">
      <c r="A6" s="169" t="s">
        <v>113</v>
      </c>
      <c r="B6" s="172" t="s">
        <v>114</v>
      </c>
      <c r="C6" s="173"/>
      <c r="D6" s="178" t="s">
        <v>8</v>
      </c>
      <c r="E6" s="178" t="s">
        <v>115</v>
      </c>
      <c r="F6" s="182" t="s">
        <v>10</v>
      </c>
    </row>
    <row r="7" spans="1:6" x14ac:dyDescent="0.2">
      <c r="A7" s="170"/>
      <c r="B7" s="174"/>
      <c r="C7" s="175"/>
      <c r="D7" s="179"/>
      <c r="E7" s="179"/>
      <c r="F7" s="182"/>
    </row>
    <row r="8" spans="1:6" x14ac:dyDescent="0.2">
      <c r="A8" s="171"/>
      <c r="B8" s="176"/>
      <c r="C8" s="177"/>
      <c r="D8" s="180"/>
      <c r="E8" s="180"/>
      <c r="F8" s="182"/>
    </row>
    <row r="9" spans="1:6" s="70" customFormat="1" x14ac:dyDescent="0.2">
      <c r="A9" s="67">
        <v>1</v>
      </c>
      <c r="B9" s="156">
        <v>2</v>
      </c>
      <c r="C9" s="157"/>
      <c r="D9" s="68">
        <v>3</v>
      </c>
      <c r="E9" s="68">
        <v>4</v>
      </c>
      <c r="F9" s="69">
        <v>5</v>
      </c>
    </row>
    <row r="10" spans="1:6" x14ac:dyDescent="0.2">
      <c r="A10" s="69">
        <v>1</v>
      </c>
      <c r="B10" s="158" t="s">
        <v>116</v>
      </c>
      <c r="C10" s="159"/>
      <c r="D10" s="71">
        <v>1</v>
      </c>
      <c r="E10" s="123">
        <v>3135.9</v>
      </c>
      <c r="F10" s="124">
        <v>2013.2</v>
      </c>
    </row>
    <row r="11" spans="1:6" x14ac:dyDescent="0.2">
      <c r="A11" s="69">
        <v>2</v>
      </c>
      <c r="B11" s="158" t="s">
        <v>117</v>
      </c>
      <c r="C11" s="159"/>
      <c r="D11" s="71">
        <v>2</v>
      </c>
      <c r="E11" s="123">
        <v>27.3</v>
      </c>
      <c r="F11" s="124">
        <v>24.6</v>
      </c>
    </row>
    <row r="12" spans="1:6" x14ac:dyDescent="0.2">
      <c r="A12" s="69">
        <v>3</v>
      </c>
      <c r="B12" s="158" t="s">
        <v>118</v>
      </c>
      <c r="C12" s="159"/>
      <c r="D12" s="71">
        <v>3</v>
      </c>
      <c r="E12" s="123">
        <v>888.9</v>
      </c>
      <c r="F12" s="124">
        <v>782.4</v>
      </c>
    </row>
    <row r="13" spans="1:6" x14ac:dyDescent="0.2">
      <c r="A13" s="69">
        <v>4</v>
      </c>
      <c r="B13" s="158" t="s">
        <v>119</v>
      </c>
      <c r="C13" s="159"/>
      <c r="D13" s="71">
        <v>4</v>
      </c>
      <c r="E13" s="123">
        <v>9809.4</v>
      </c>
      <c r="F13" s="124">
        <v>6881.5</v>
      </c>
    </row>
    <row r="14" spans="1:6" x14ac:dyDescent="0.2">
      <c r="A14" s="69">
        <v>5</v>
      </c>
      <c r="B14" s="161" t="s">
        <v>120</v>
      </c>
      <c r="C14" s="162"/>
      <c r="D14" s="71">
        <v>5</v>
      </c>
      <c r="E14" s="123">
        <v>1676.8</v>
      </c>
      <c r="F14" s="124">
        <v>1063.5999999999999</v>
      </c>
    </row>
    <row r="15" spans="1:6" x14ac:dyDescent="0.2">
      <c r="A15" s="69">
        <v>6</v>
      </c>
      <c r="B15" s="158" t="s">
        <v>121</v>
      </c>
      <c r="C15" s="159"/>
      <c r="D15" s="71">
        <v>6</v>
      </c>
      <c r="E15" s="123">
        <v>4573.8</v>
      </c>
      <c r="F15" s="124">
        <v>1309.2</v>
      </c>
    </row>
    <row r="16" spans="1:6" x14ac:dyDescent="0.2">
      <c r="A16" s="69">
        <v>7</v>
      </c>
      <c r="B16" s="161" t="s">
        <v>122</v>
      </c>
      <c r="C16" s="162"/>
      <c r="D16" s="71">
        <v>7</v>
      </c>
      <c r="E16" s="123">
        <v>433.2</v>
      </c>
      <c r="F16" s="124">
        <v>183.1</v>
      </c>
    </row>
    <row r="17" spans="1:6" x14ac:dyDescent="0.2">
      <c r="A17" s="69">
        <v>8</v>
      </c>
      <c r="B17" s="158" t="s">
        <v>123</v>
      </c>
      <c r="C17" s="159"/>
      <c r="D17" s="71">
        <v>8</v>
      </c>
      <c r="E17" s="123">
        <v>1722.1</v>
      </c>
      <c r="F17" s="124">
        <v>1332.9</v>
      </c>
    </row>
    <row r="18" spans="1:6" x14ac:dyDescent="0.2">
      <c r="A18" s="69">
        <v>9</v>
      </c>
      <c r="B18" s="158" t="s">
        <v>124</v>
      </c>
      <c r="C18" s="159"/>
      <c r="D18" s="71">
        <f>+D17+1</f>
        <v>9</v>
      </c>
      <c r="E18" s="123">
        <v>6660.5</v>
      </c>
      <c r="F18" s="124">
        <v>5373.8</v>
      </c>
    </row>
    <row r="19" spans="1:6" x14ac:dyDescent="0.2">
      <c r="A19" s="69">
        <v>10</v>
      </c>
      <c r="B19" s="158" t="s">
        <v>125</v>
      </c>
      <c r="C19" s="159"/>
      <c r="D19" s="71">
        <f>+D18+1</f>
        <v>10</v>
      </c>
      <c r="E19" s="123">
        <v>4931.6000000000004</v>
      </c>
      <c r="F19" s="124">
        <v>3811.3</v>
      </c>
    </row>
    <row r="20" spans="1:6" x14ac:dyDescent="0.2">
      <c r="A20" s="72"/>
      <c r="B20" s="167" t="s">
        <v>126</v>
      </c>
      <c r="C20" s="168"/>
      <c r="D20" s="73">
        <f>+D19+1</f>
        <v>11</v>
      </c>
      <c r="E20" s="125">
        <f>E10+E11+E12+E13+E14+E15+E16+E17+E18+E19</f>
        <v>33859.5</v>
      </c>
      <c r="F20" s="125">
        <f>F10+F11+F12+F13+F14+F15+F16+F17+F18+F19</f>
        <v>22775.600000000002</v>
      </c>
    </row>
    <row r="21" spans="1:6" x14ac:dyDescent="0.2">
      <c r="A21" s="74"/>
      <c r="B21" s="161" t="s">
        <v>127</v>
      </c>
      <c r="C21" s="162"/>
      <c r="D21" s="75">
        <f t="shared" ref="D21:D28" si="0">+D20+1</f>
        <v>12</v>
      </c>
      <c r="E21" s="126"/>
      <c r="F21" s="127"/>
    </row>
    <row r="22" spans="1:6" x14ac:dyDescent="0.2">
      <c r="A22" s="74"/>
      <c r="B22" s="161" t="s">
        <v>128</v>
      </c>
      <c r="C22" s="162"/>
      <c r="D22" s="75">
        <f t="shared" si="0"/>
        <v>13</v>
      </c>
      <c r="E22" s="126">
        <v>151.5</v>
      </c>
      <c r="F22" s="140">
        <v>151.4</v>
      </c>
    </row>
    <row r="23" spans="1:6" x14ac:dyDescent="0.2">
      <c r="A23" s="74"/>
      <c r="B23" s="163" t="s">
        <v>129</v>
      </c>
      <c r="C23" s="164"/>
      <c r="D23" s="75">
        <f t="shared" si="0"/>
        <v>14</v>
      </c>
      <c r="E23" s="126">
        <f>E20+E22</f>
        <v>34011</v>
      </c>
      <c r="F23" s="126">
        <f>F20+F22</f>
        <v>22927.000000000004</v>
      </c>
    </row>
    <row r="24" spans="1:6" x14ac:dyDescent="0.2">
      <c r="A24" s="74"/>
      <c r="B24" s="165" t="s">
        <v>130</v>
      </c>
      <c r="C24" s="166"/>
      <c r="D24" s="75">
        <f t="shared" si="0"/>
        <v>15</v>
      </c>
      <c r="E24" s="76" t="s">
        <v>131</v>
      </c>
      <c r="F24" s="128">
        <f>F25+F27+F28</f>
        <v>15351.599999999999</v>
      </c>
    </row>
    <row r="25" spans="1:6" x14ac:dyDescent="0.2">
      <c r="A25" s="74"/>
      <c r="B25" s="161" t="s">
        <v>132</v>
      </c>
      <c r="C25" s="162"/>
      <c r="D25" s="75">
        <f t="shared" si="0"/>
        <v>16</v>
      </c>
      <c r="E25" s="76" t="s">
        <v>131</v>
      </c>
      <c r="F25" s="129">
        <v>12177.3</v>
      </c>
    </row>
    <row r="26" spans="1:6" x14ac:dyDescent="0.2">
      <c r="B26" s="161" t="s">
        <v>133</v>
      </c>
      <c r="C26" s="162"/>
      <c r="D26" s="75">
        <f t="shared" si="0"/>
        <v>17</v>
      </c>
      <c r="E26" s="78" t="s">
        <v>131</v>
      </c>
      <c r="F26" s="77"/>
    </row>
    <row r="27" spans="1:6" x14ac:dyDescent="0.2">
      <c r="A27" s="74"/>
      <c r="B27" s="158" t="s">
        <v>134</v>
      </c>
      <c r="C27" s="159"/>
      <c r="D27" s="71">
        <f t="shared" si="0"/>
        <v>18</v>
      </c>
      <c r="E27" s="79" t="s">
        <v>131</v>
      </c>
      <c r="F27" s="11"/>
    </row>
    <row r="28" spans="1:6" x14ac:dyDescent="0.2">
      <c r="A28" s="74"/>
      <c r="B28" s="158" t="s">
        <v>135</v>
      </c>
      <c r="C28" s="159"/>
      <c r="D28" s="71">
        <f t="shared" si="0"/>
        <v>19</v>
      </c>
      <c r="E28" s="79" t="s">
        <v>131</v>
      </c>
      <c r="F28" s="11">
        <v>3174.3</v>
      </c>
    </row>
    <row r="30" spans="1:6" x14ac:dyDescent="0.2">
      <c r="A30" s="63" t="s">
        <v>136</v>
      </c>
    </row>
    <row r="32" spans="1:6" x14ac:dyDescent="0.2">
      <c r="A32" s="130" t="s">
        <v>268</v>
      </c>
      <c r="E32" s="130" t="s">
        <v>270</v>
      </c>
      <c r="F32" s="119"/>
    </row>
    <row r="33" spans="1:6" x14ac:dyDescent="0.2">
      <c r="A33" s="149"/>
      <c r="B33" s="149"/>
      <c r="C33" s="7"/>
      <c r="D33" s="3"/>
      <c r="E33" s="3"/>
      <c r="F33" s="121"/>
    </row>
    <row r="34" spans="1:6" x14ac:dyDescent="0.2">
      <c r="A34" s="160"/>
      <c r="B34" s="160"/>
      <c r="C34" s="81"/>
    </row>
    <row r="35" spans="1:6" x14ac:dyDescent="0.2">
      <c r="A35" s="82"/>
      <c r="B35" s="82"/>
      <c r="C35" s="82"/>
      <c r="D35" s="82"/>
      <c r="E35" s="82"/>
    </row>
    <row r="36" spans="1:6" x14ac:dyDescent="0.2">
      <c r="D36" s="3"/>
      <c r="E36" s="3"/>
    </row>
  </sheetData>
  <mergeCells count="28">
    <mergeCell ref="A3:F3"/>
    <mergeCell ref="F6:F8"/>
    <mergeCell ref="B20:C20"/>
    <mergeCell ref="A6:A8"/>
    <mergeCell ref="B6:C8"/>
    <mergeCell ref="D6:D8"/>
    <mergeCell ref="E6:E8"/>
    <mergeCell ref="B15:C15"/>
    <mergeCell ref="B16:C16"/>
    <mergeCell ref="B17:C17"/>
    <mergeCell ref="B18:C18"/>
    <mergeCell ref="B19:C19"/>
    <mergeCell ref="B9:C9"/>
    <mergeCell ref="B28:C28"/>
    <mergeCell ref="A33:B33"/>
    <mergeCell ref="A34:B34"/>
    <mergeCell ref="B22:C22"/>
    <mergeCell ref="B23:C23"/>
    <mergeCell ref="B24:C24"/>
    <mergeCell ref="B25:C25"/>
    <mergeCell ref="B26:C26"/>
    <mergeCell ref="B27:C27"/>
    <mergeCell ref="B21:C21"/>
    <mergeCell ref="B10:C10"/>
    <mergeCell ref="B11:C11"/>
    <mergeCell ref="B12:C12"/>
    <mergeCell ref="B13:C13"/>
    <mergeCell ref="B14:C14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7A035-9063-4278-9F19-58487E1A26A1}">
  <dimension ref="A1:U151"/>
  <sheetViews>
    <sheetView tabSelected="1" workbookViewId="0">
      <selection activeCell="S122" sqref="S122"/>
    </sheetView>
  </sheetViews>
  <sheetFormatPr defaultRowHeight="12" x14ac:dyDescent="0.2"/>
  <cols>
    <col min="1" max="1" width="2.6640625" style="86" customWidth="1"/>
    <col min="2" max="2" width="2.83203125" style="86" customWidth="1"/>
    <col min="3" max="3" width="2.5" style="86" customWidth="1"/>
    <col min="4" max="4" width="3" style="86" customWidth="1"/>
    <col min="5" max="5" width="2.83203125" style="86" customWidth="1"/>
    <col min="6" max="6" width="3.33203125" style="86" customWidth="1"/>
    <col min="7" max="7" width="42.5" style="86" customWidth="1"/>
    <col min="8" max="8" width="5.1640625" style="86" customWidth="1"/>
    <col min="9" max="9" width="19.33203125" style="86" customWidth="1"/>
    <col min="10" max="10" width="19.1640625" customWidth="1"/>
    <col min="11" max="14" width="5" style="86" customWidth="1"/>
    <col min="15" max="15" width="3.1640625" style="86" customWidth="1"/>
    <col min="16" max="16384" width="9.33203125" style="86"/>
  </cols>
  <sheetData>
    <row r="1" spans="1:21" s="83" customFormat="1" ht="36" customHeight="1" x14ac:dyDescent="0.2">
      <c r="I1" s="203" t="s">
        <v>140</v>
      </c>
      <c r="J1" s="203"/>
      <c r="K1" s="203"/>
      <c r="L1" s="84"/>
      <c r="M1" s="85"/>
      <c r="S1" s="203"/>
      <c r="T1" s="203"/>
      <c r="U1" s="203"/>
    </row>
    <row r="2" spans="1:21" s="83" customFormat="1" ht="31.5" customHeight="1" x14ac:dyDescent="0.2">
      <c r="I2" s="204" t="s">
        <v>141</v>
      </c>
      <c r="J2" s="204"/>
      <c r="K2" s="204"/>
      <c r="L2" s="84"/>
      <c r="M2" s="84"/>
      <c r="S2" s="203"/>
      <c r="T2" s="203"/>
      <c r="U2" s="203"/>
    </row>
    <row r="3" spans="1:21" ht="15.75" customHeight="1" x14ac:dyDescent="0.2">
      <c r="D3" s="205" t="s">
        <v>267</v>
      </c>
      <c r="E3" s="205"/>
      <c r="F3" s="205"/>
      <c r="G3" s="205"/>
      <c r="H3" s="205"/>
      <c r="I3" s="205"/>
      <c r="J3" s="85"/>
      <c r="K3" s="85"/>
      <c r="L3" s="85"/>
      <c r="M3" s="85"/>
      <c r="N3" s="85"/>
    </row>
    <row r="4" spans="1:21" ht="14.25" customHeight="1" x14ac:dyDescent="0.2">
      <c r="D4" s="199" t="s">
        <v>142</v>
      </c>
      <c r="E4" s="199"/>
      <c r="F4" s="199"/>
      <c r="G4" s="199"/>
      <c r="H4" s="199"/>
      <c r="I4" s="199"/>
      <c r="J4" s="85"/>
      <c r="K4" s="85"/>
      <c r="L4" s="85"/>
      <c r="M4" s="85"/>
      <c r="N4" s="85"/>
    </row>
    <row r="6" spans="1:21" ht="19.5" customHeight="1" x14ac:dyDescent="0.2">
      <c r="A6" s="148" t="s">
        <v>273</v>
      </c>
      <c r="B6" s="148"/>
      <c r="C6" s="148"/>
      <c r="D6" s="148"/>
      <c r="E6" s="148"/>
      <c r="F6" s="148"/>
      <c r="G6" s="148"/>
      <c r="H6" s="148"/>
      <c r="I6" s="148"/>
      <c r="J6" s="6"/>
    </row>
    <row r="7" spans="1:21" ht="14.25" customHeight="1" x14ac:dyDescent="0.2">
      <c r="B7" s="87"/>
      <c r="C7" s="87"/>
      <c r="D7" s="87"/>
      <c r="E7" s="87"/>
      <c r="F7" s="87"/>
      <c r="G7" s="200" t="s">
        <v>275</v>
      </c>
      <c r="H7" s="200"/>
      <c r="I7" s="87"/>
      <c r="J7" s="88"/>
    </row>
    <row r="8" spans="1:21" x14ac:dyDescent="0.2">
      <c r="B8" s="89"/>
      <c r="C8" s="89"/>
      <c r="D8" s="89"/>
      <c r="E8" s="90" t="s">
        <v>143</v>
      </c>
      <c r="F8" s="90"/>
      <c r="G8" s="193" t="s">
        <v>274</v>
      </c>
      <c r="H8" s="193"/>
      <c r="J8" s="89"/>
    </row>
    <row r="9" spans="1:21" ht="8.25" customHeight="1" x14ac:dyDescent="0.2">
      <c r="B9" s="89"/>
      <c r="C9" s="89"/>
      <c r="D9" s="89"/>
      <c r="E9" s="90"/>
      <c r="F9" s="90"/>
      <c r="G9" s="10"/>
      <c r="H9" s="10"/>
      <c r="J9" s="89"/>
    </row>
    <row r="10" spans="1:21" ht="12" customHeight="1" x14ac:dyDescent="0.2">
      <c r="B10" s="89"/>
      <c r="C10" s="89"/>
      <c r="D10" s="89"/>
      <c r="E10" s="201">
        <v>44846</v>
      </c>
      <c r="F10" s="202"/>
      <c r="G10" s="202"/>
      <c r="H10" s="202"/>
      <c r="I10" s="91"/>
      <c r="J10" s="89"/>
    </row>
    <row r="11" spans="1:21" x14ac:dyDescent="0.2">
      <c r="B11" s="89"/>
      <c r="C11" s="89"/>
      <c r="D11" s="89"/>
      <c r="E11" s="193" t="s">
        <v>144</v>
      </c>
      <c r="F11" s="193"/>
      <c r="G11" s="193"/>
      <c r="H11" s="193"/>
      <c r="I11" s="90"/>
      <c r="J11" s="89"/>
    </row>
    <row r="12" spans="1:21" ht="6.75" customHeight="1" x14ac:dyDescent="0.2">
      <c r="B12" s="89"/>
      <c r="C12" s="89"/>
      <c r="D12" s="89"/>
      <c r="E12" s="89"/>
      <c r="F12" s="89"/>
      <c r="G12" s="89"/>
      <c r="H12" s="89"/>
      <c r="I12" s="89"/>
      <c r="J12" s="89"/>
    </row>
    <row r="13" spans="1:21" ht="12" customHeight="1" x14ac:dyDescent="0.2">
      <c r="B13" s="89"/>
      <c r="C13" s="89"/>
      <c r="D13" s="89"/>
      <c r="E13" s="194" t="s">
        <v>265</v>
      </c>
      <c r="F13" s="194"/>
      <c r="G13" s="194"/>
      <c r="H13" s="194"/>
      <c r="I13" s="194"/>
      <c r="J13" s="194"/>
    </row>
    <row r="14" spans="1:21" x14ac:dyDescent="0.2">
      <c r="B14" s="89"/>
      <c r="C14" s="89"/>
      <c r="D14" s="89"/>
      <c r="E14" s="184" t="s">
        <v>145</v>
      </c>
      <c r="F14" s="185"/>
      <c r="G14" s="185"/>
      <c r="H14" s="185"/>
      <c r="I14" s="92"/>
      <c r="J14" s="89"/>
    </row>
    <row r="15" spans="1:21" ht="12.75" customHeight="1" x14ac:dyDescent="0.2">
      <c r="B15" s="89"/>
      <c r="C15" s="89"/>
      <c r="D15" s="89"/>
      <c r="E15" s="10"/>
      <c r="F15" s="24"/>
      <c r="G15" s="24"/>
      <c r="H15" s="24"/>
      <c r="I15" s="66" t="s">
        <v>146</v>
      </c>
      <c r="J15" s="66"/>
      <c r="K15" s="93">
        <v>14</v>
      </c>
    </row>
    <row r="16" spans="1:21" ht="11.25" customHeight="1" x14ac:dyDescent="0.2">
      <c r="B16" s="89"/>
      <c r="C16" s="89"/>
      <c r="D16" s="89"/>
      <c r="E16" s="89"/>
      <c r="F16" s="89"/>
      <c r="G16" s="89"/>
      <c r="H16" s="89"/>
      <c r="I16" s="94"/>
      <c r="J16" s="94"/>
      <c r="K16" s="95"/>
    </row>
    <row r="17" spans="1:14" ht="14.25" customHeight="1" x14ac:dyDescent="0.2">
      <c r="B17" s="89"/>
      <c r="C17" s="89"/>
      <c r="I17" s="186" t="s">
        <v>147</v>
      </c>
      <c r="J17" s="187"/>
      <c r="K17" s="96"/>
      <c r="L17" s="93"/>
      <c r="M17" s="93"/>
      <c r="N17" s="93"/>
    </row>
    <row r="18" spans="1:14" x14ac:dyDescent="0.2">
      <c r="B18" s="97"/>
      <c r="C18" s="97"/>
      <c r="D18" s="97"/>
      <c r="E18" s="97"/>
      <c r="F18" s="97"/>
      <c r="G18" s="131" t="s">
        <v>271</v>
      </c>
      <c r="H18" s="132"/>
      <c r="I18" s="132"/>
    </row>
    <row r="19" spans="1:14" x14ac:dyDescent="0.2">
      <c r="B19" s="99" t="s">
        <v>148</v>
      </c>
      <c r="C19" s="100"/>
      <c r="D19" s="100"/>
      <c r="E19" s="100"/>
      <c r="F19" s="100"/>
      <c r="G19" s="100"/>
      <c r="H19" s="100"/>
      <c r="I19" s="101"/>
      <c r="J19" s="101"/>
    </row>
    <row r="20" spans="1:14" ht="12" customHeight="1" x14ac:dyDescent="0.2">
      <c r="J20" s="102" t="s">
        <v>149</v>
      </c>
      <c r="K20" s="103"/>
    </row>
    <row r="21" spans="1:14" ht="15" customHeight="1" x14ac:dyDescent="0.2">
      <c r="A21" s="188" t="s">
        <v>150</v>
      </c>
      <c r="B21" s="188"/>
      <c r="C21" s="188"/>
      <c r="D21" s="188"/>
      <c r="E21" s="188"/>
      <c r="F21" s="188"/>
      <c r="G21" s="190" t="s">
        <v>151</v>
      </c>
      <c r="H21" s="178" t="s">
        <v>8</v>
      </c>
      <c r="I21" s="178" t="s">
        <v>152</v>
      </c>
      <c r="J21" s="182" t="s">
        <v>10</v>
      </c>
      <c r="K21" s="195"/>
    </row>
    <row r="22" spans="1:14" ht="83.25" customHeight="1" x14ac:dyDescent="0.2">
      <c r="A22" s="189"/>
      <c r="B22" s="189"/>
      <c r="C22" s="189"/>
      <c r="D22" s="189"/>
      <c r="E22" s="189"/>
      <c r="F22" s="189"/>
      <c r="G22" s="191"/>
      <c r="H22" s="179"/>
      <c r="I22" s="179"/>
      <c r="J22" s="182"/>
      <c r="K22" s="195"/>
    </row>
    <row r="23" spans="1:14" ht="11.25" customHeight="1" x14ac:dyDescent="0.2">
      <c r="A23" s="196">
        <v>1</v>
      </c>
      <c r="B23" s="196"/>
      <c r="C23" s="196"/>
      <c r="D23" s="196"/>
      <c r="E23" s="196"/>
      <c r="F23" s="196"/>
      <c r="G23" s="19">
        <v>2</v>
      </c>
      <c r="H23" s="19">
        <v>3</v>
      </c>
      <c r="I23" s="19">
        <v>4</v>
      </c>
      <c r="J23" s="19">
        <v>5</v>
      </c>
      <c r="K23" s="24"/>
    </row>
    <row r="24" spans="1:14" ht="11.25" customHeight="1" x14ac:dyDescent="0.2">
      <c r="A24" s="21">
        <v>2</v>
      </c>
      <c r="B24" s="22"/>
      <c r="C24" s="22"/>
      <c r="D24" s="22"/>
      <c r="E24" s="22"/>
      <c r="F24" s="22"/>
      <c r="G24" s="104" t="s">
        <v>153</v>
      </c>
      <c r="H24" s="22">
        <v>1</v>
      </c>
      <c r="I24" s="25">
        <f>I25+I31+I48+I62+I66+I80+I88</f>
        <v>25716.7</v>
      </c>
      <c r="J24" s="25">
        <f>J25+J31+J48+J62+J66+J80+J88</f>
        <v>20044.899999999998</v>
      </c>
      <c r="K24" s="24"/>
    </row>
    <row r="25" spans="1:14" ht="11.25" customHeight="1" x14ac:dyDescent="0.2">
      <c r="A25" s="26">
        <v>2</v>
      </c>
      <c r="B25" s="26">
        <v>1</v>
      </c>
      <c r="C25" s="27"/>
      <c r="D25" s="27"/>
      <c r="E25" s="27"/>
      <c r="F25" s="27"/>
      <c r="G25" s="105" t="s">
        <v>154</v>
      </c>
      <c r="H25" s="27">
        <v>2</v>
      </c>
      <c r="I25" s="36">
        <f>I26+I29</f>
        <v>9294.6</v>
      </c>
      <c r="J25" s="36">
        <f>J26+J29</f>
        <v>8290.2999999999993</v>
      </c>
      <c r="K25" s="24"/>
    </row>
    <row r="26" spans="1:14" ht="11.25" customHeight="1" x14ac:dyDescent="0.2">
      <c r="A26" s="27">
        <v>2</v>
      </c>
      <c r="B26" s="27">
        <v>1</v>
      </c>
      <c r="C26" s="27">
        <v>1</v>
      </c>
      <c r="D26" s="27"/>
      <c r="E26" s="27"/>
      <c r="F26" s="27"/>
      <c r="G26" s="106" t="s">
        <v>155</v>
      </c>
      <c r="H26" s="27">
        <v>3</v>
      </c>
      <c r="I26" s="29">
        <f>I27</f>
        <v>9139.2000000000007</v>
      </c>
      <c r="J26" s="29">
        <f>J27</f>
        <v>8161</v>
      </c>
      <c r="K26" s="24"/>
    </row>
    <row r="27" spans="1:14" ht="11.25" customHeight="1" x14ac:dyDescent="0.2">
      <c r="A27" s="27">
        <v>2</v>
      </c>
      <c r="B27" s="27">
        <v>1</v>
      </c>
      <c r="C27" s="27">
        <v>1</v>
      </c>
      <c r="D27" s="27">
        <v>1</v>
      </c>
      <c r="E27" s="27">
        <v>1</v>
      </c>
      <c r="F27" s="27">
        <v>1</v>
      </c>
      <c r="G27" s="106" t="s">
        <v>156</v>
      </c>
      <c r="H27" s="27">
        <v>4</v>
      </c>
      <c r="I27" s="35">
        <v>9139.2000000000007</v>
      </c>
      <c r="J27" s="35">
        <v>8161</v>
      </c>
      <c r="K27" s="24"/>
    </row>
    <row r="28" spans="1:14" ht="11.25" customHeight="1" x14ac:dyDescent="0.2">
      <c r="A28" s="27">
        <v>2</v>
      </c>
      <c r="B28" s="27">
        <v>1</v>
      </c>
      <c r="C28" s="27">
        <v>1</v>
      </c>
      <c r="D28" s="27">
        <v>1</v>
      </c>
      <c r="E28" s="27">
        <v>2</v>
      </c>
      <c r="F28" s="27">
        <v>1</v>
      </c>
      <c r="G28" s="106" t="s">
        <v>157</v>
      </c>
      <c r="H28" s="27">
        <v>5</v>
      </c>
      <c r="I28" s="35"/>
      <c r="J28" s="29"/>
      <c r="K28" s="24"/>
    </row>
    <row r="29" spans="1:14" ht="11.25" customHeight="1" x14ac:dyDescent="0.2">
      <c r="A29" s="27">
        <v>2</v>
      </c>
      <c r="B29" s="27">
        <v>1</v>
      </c>
      <c r="C29" s="27">
        <v>2</v>
      </c>
      <c r="D29" s="27"/>
      <c r="E29" s="27"/>
      <c r="F29" s="27"/>
      <c r="G29" s="106" t="s">
        <v>158</v>
      </c>
      <c r="H29" s="27">
        <v>6</v>
      </c>
      <c r="I29" s="29">
        <f>I30</f>
        <v>155.4</v>
      </c>
      <c r="J29" s="29">
        <f>J30</f>
        <v>129.30000000000001</v>
      </c>
      <c r="K29" s="24"/>
    </row>
    <row r="30" spans="1:14" ht="11.25" customHeight="1" x14ac:dyDescent="0.2">
      <c r="A30" s="27">
        <v>2</v>
      </c>
      <c r="B30" s="27">
        <v>1</v>
      </c>
      <c r="C30" s="27">
        <v>2</v>
      </c>
      <c r="D30" s="27">
        <v>1</v>
      </c>
      <c r="E30" s="27">
        <v>1</v>
      </c>
      <c r="F30" s="27">
        <v>1</v>
      </c>
      <c r="G30" s="106" t="s">
        <v>158</v>
      </c>
      <c r="H30" s="27">
        <v>7</v>
      </c>
      <c r="I30" s="35">
        <v>155.4</v>
      </c>
      <c r="J30" s="29">
        <v>129.30000000000001</v>
      </c>
      <c r="K30" s="24"/>
    </row>
    <row r="31" spans="1:14" ht="11.25" customHeight="1" x14ac:dyDescent="0.2">
      <c r="A31" s="26">
        <v>2</v>
      </c>
      <c r="B31" s="26">
        <v>2</v>
      </c>
      <c r="C31" s="27"/>
      <c r="D31" s="27"/>
      <c r="E31" s="27"/>
      <c r="F31" s="27"/>
      <c r="G31" s="105" t="s">
        <v>159</v>
      </c>
      <c r="H31" s="27">
        <v>8</v>
      </c>
      <c r="I31" s="36">
        <f>I32</f>
        <v>13656.199999999999</v>
      </c>
      <c r="J31" s="36">
        <f>J32</f>
        <v>9782.5999999999985</v>
      </c>
      <c r="K31" s="24"/>
    </row>
    <row r="32" spans="1:14" ht="27" customHeight="1" x14ac:dyDescent="0.2">
      <c r="A32" s="26">
        <v>2</v>
      </c>
      <c r="B32" s="26">
        <v>2</v>
      </c>
      <c r="C32" s="26">
        <v>1</v>
      </c>
      <c r="D32" s="27"/>
      <c r="E32" s="27"/>
      <c r="F32" s="27"/>
      <c r="G32" s="105" t="s">
        <v>160</v>
      </c>
      <c r="H32" s="27">
        <v>9</v>
      </c>
      <c r="I32" s="36">
        <f>SUM(I33:I47)</f>
        <v>13656.199999999999</v>
      </c>
      <c r="J32" s="36">
        <f>SUM(J33:J47)</f>
        <v>9782.5999999999985</v>
      </c>
      <c r="K32" s="24"/>
    </row>
    <row r="33" spans="1:11" ht="11.25" customHeight="1" x14ac:dyDescent="0.2">
      <c r="A33" s="27">
        <v>2</v>
      </c>
      <c r="B33" s="27">
        <v>2</v>
      </c>
      <c r="C33" s="27">
        <v>1</v>
      </c>
      <c r="D33" s="27">
        <v>1</v>
      </c>
      <c r="E33" s="27">
        <v>1</v>
      </c>
      <c r="F33" s="27">
        <v>1</v>
      </c>
      <c r="G33" s="106" t="s">
        <v>161</v>
      </c>
      <c r="H33" s="27">
        <v>10</v>
      </c>
      <c r="I33" s="35">
        <v>131.4</v>
      </c>
      <c r="J33" s="35">
        <v>95</v>
      </c>
      <c r="K33" s="24"/>
    </row>
    <row r="34" spans="1:11" ht="22.5" customHeight="1" x14ac:dyDescent="0.2">
      <c r="A34" s="27">
        <v>2</v>
      </c>
      <c r="B34" s="27">
        <v>2</v>
      </c>
      <c r="C34" s="27">
        <v>1</v>
      </c>
      <c r="D34" s="27">
        <v>1</v>
      </c>
      <c r="E34" s="27">
        <v>1</v>
      </c>
      <c r="F34" s="27">
        <v>2</v>
      </c>
      <c r="G34" s="107" t="s">
        <v>162</v>
      </c>
      <c r="H34" s="27">
        <v>11</v>
      </c>
      <c r="I34" s="133">
        <v>12</v>
      </c>
      <c r="J34" s="35">
        <v>11.9</v>
      </c>
      <c r="K34" s="24"/>
    </row>
    <row r="35" spans="1:11" ht="11.25" customHeight="1" x14ac:dyDescent="0.2">
      <c r="A35" s="27">
        <v>2</v>
      </c>
      <c r="B35" s="27">
        <v>2</v>
      </c>
      <c r="C35" s="27">
        <v>1</v>
      </c>
      <c r="D35" s="27">
        <v>1</v>
      </c>
      <c r="E35" s="27">
        <v>1</v>
      </c>
      <c r="F35" s="27">
        <v>5</v>
      </c>
      <c r="G35" s="106" t="s">
        <v>163</v>
      </c>
      <c r="H35" s="27">
        <v>12</v>
      </c>
      <c r="I35" s="35">
        <v>47.9</v>
      </c>
      <c r="J35" s="35">
        <v>36.299999999999997</v>
      </c>
      <c r="K35" s="24"/>
    </row>
    <row r="36" spans="1:11" ht="24.75" customHeight="1" x14ac:dyDescent="0.2">
      <c r="A36" s="27">
        <v>2</v>
      </c>
      <c r="B36" s="27">
        <v>2</v>
      </c>
      <c r="C36" s="27">
        <v>1</v>
      </c>
      <c r="D36" s="27">
        <v>1</v>
      </c>
      <c r="E36" s="27">
        <v>1</v>
      </c>
      <c r="F36" s="27">
        <v>6</v>
      </c>
      <c r="G36" s="108" t="s">
        <v>164</v>
      </c>
      <c r="H36" s="27">
        <v>13</v>
      </c>
      <c r="I36" s="35">
        <v>285.5</v>
      </c>
      <c r="J36" s="35">
        <v>229.8</v>
      </c>
      <c r="K36" s="24"/>
    </row>
    <row r="37" spans="1:11" ht="11.25" customHeight="1" x14ac:dyDescent="0.2">
      <c r="A37" s="27">
        <v>2</v>
      </c>
      <c r="B37" s="27">
        <v>2</v>
      </c>
      <c r="C37" s="27">
        <v>1</v>
      </c>
      <c r="D37" s="27">
        <v>1</v>
      </c>
      <c r="E37" s="27">
        <v>1</v>
      </c>
      <c r="F37" s="27">
        <v>7</v>
      </c>
      <c r="G37" s="106" t="s">
        <v>165</v>
      </c>
      <c r="H37" s="27">
        <v>14</v>
      </c>
      <c r="I37" s="35">
        <v>12.5</v>
      </c>
      <c r="J37" s="35">
        <v>7.9</v>
      </c>
      <c r="K37" s="24"/>
    </row>
    <row r="38" spans="1:11" ht="13.5" customHeight="1" x14ac:dyDescent="0.2">
      <c r="A38" s="27">
        <v>2</v>
      </c>
      <c r="B38" s="27">
        <v>2</v>
      </c>
      <c r="C38" s="27">
        <v>1</v>
      </c>
      <c r="D38" s="27">
        <v>1</v>
      </c>
      <c r="E38" s="27">
        <v>1</v>
      </c>
      <c r="F38" s="27">
        <v>11</v>
      </c>
      <c r="G38" s="106" t="s">
        <v>166</v>
      </c>
      <c r="H38" s="27">
        <v>15</v>
      </c>
      <c r="I38" s="35">
        <v>8.4</v>
      </c>
      <c r="J38" s="35">
        <v>5</v>
      </c>
      <c r="K38" s="24"/>
    </row>
    <row r="39" spans="1:11" ht="11.25" customHeight="1" x14ac:dyDescent="0.2">
      <c r="A39" s="27">
        <v>2</v>
      </c>
      <c r="B39" s="27">
        <v>2</v>
      </c>
      <c r="C39" s="27">
        <v>1</v>
      </c>
      <c r="D39" s="27">
        <v>1</v>
      </c>
      <c r="E39" s="27">
        <v>1</v>
      </c>
      <c r="F39" s="27">
        <v>12</v>
      </c>
      <c r="G39" s="106" t="s">
        <v>167</v>
      </c>
      <c r="H39" s="27">
        <v>16</v>
      </c>
      <c r="I39" s="35">
        <v>5278.9</v>
      </c>
      <c r="J39" s="35">
        <v>4499</v>
      </c>
      <c r="K39" s="24"/>
    </row>
    <row r="40" spans="1:11" ht="15.75" customHeight="1" x14ac:dyDescent="0.2">
      <c r="A40" s="27">
        <v>2</v>
      </c>
      <c r="B40" s="27">
        <v>2</v>
      </c>
      <c r="C40" s="27">
        <v>1</v>
      </c>
      <c r="D40" s="27">
        <v>1</v>
      </c>
      <c r="E40" s="27">
        <v>1</v>
      </c>
      <c r="F40" s="27">
        <v>14</v>
      </c>
      <c r="G40" s="106" t="s">
        <v>168</v>
      </c>
      <c r="H40" s="27">
        <v>17</v>
      </c>
      <c r="I40" s="35">
        <v>0.7</v>
      </c>
      <c r="J40" s="35">
        <v>0.4</v>
      </c>
      <c r="K40" s="24"/>
    </row>
    <row r="41" spans="1:11" ht="20.25" customHeight="1" x14ac:dyDescent="0.2">
      <c r="A41" s="27">
        <v>2</v>
      </c>
      <c r="B41" s="27">
        <v>2</v>
      </c>
      <c r="C41" s="27">
        <v>1</v>
      </c>
      <c r="D41" s="27">
        <v>1</v>
      </c>
      <c r="E41" s="27">
        <v>1</v>
      </c>
      <c r="F41" s="27">
        <v>15</v>
      </c>
      <c r="G41" s="106" t="s">
        <v>169</v>
      </c>
      <c r="H41" s="27">
        <v>18</v>
      </c>
      <c r="I41" s="35">
        <v>850.1</v>
      </c>
      <c r="J41" s="35">
        <v>519.9</v>
      </c>
      <c r="K41" s="24"/>
    </row>
    <row r="42" spans="1:11" ht="11.25" customHeight="1" x14ac:dyDescent="0.2">
      <c r="A42" s="27">
        <v>2</v>
      </c>
      <c r="B42" s="27">
        <v>2</v>
      </c>
      <c r="C42" s="27">
        <v>1</v>
      </c>
      <c r="D42" s="27">
        <v>1</v>
      </c>
      <c r="E42" s="27">
        <v>1</v>
      </c>
      <c r="F42" s="27">
        <v>16</v>
      </c>
      <c r="G42" s="106" t="s">
        <v>170</v>
      </c>
      <c r="H42" s="27">
        <v>19</v>
      </c>
      <c r="I42" s="35">
        <v>29.9</v>
      </c>
      <c r="J42" s="109">
        <v>15.7</v>
      </c>
      <c r="K42" s="24"/>
    </row>
    <row r="43" spans="1:11" ht="11.25" customHeight="1" x14ac:dyDescent="0.2">
      <c r="A43" s="31">
        <v>2</v>
      </c>
      <c r="B43" s="31">
        <v>2</v>
      </c>
      <c r="C43" s="31">
        <v>1</v>
      </c>
      <c r="D43" s="31">
        <v>1</v>
      </c>
      <c r="E43" s="31">
        <v>1</v>
      </c>
      <c r="F43" s="31">
        <v>17</v>
      </c>
      <c r="G43" s="108" t="s">
        <v>171</v>
      </c>
      <c r="H43" s="31">
        <v>20</v>
      </c>
      <c r="I43" s="109">
        <v>15</v>
      </c>
      <c r="J43" s="109">
        <v>4.9000000000000004</v>
      </c>
      <c r="K43" s="24"/>
    </row>
    <row r="44" spans="1:11" ht="11.25" customHeight="1" x14ac:dyDescent="0.2">
      <c r="A44" s="27">
        <v>2</v>
      </c>
      <c r="B44" s="27">
        <v>2</v>
      </c>
      <c r="C44" s="27">
        <v>1</v>
      </c>
      <c r="D44" s="27">
        <v>1</v>
      </c>
      <c r="E44" s="27">
        <v>1</v>
      </c>
      <c r="F44" s="27">
        <v>20</v>
      </c>
      <c r="G44" s="106" t="s">
        <v>172</v>
      </c>
      <c r="H44" s="27">
        <v>21</v>
      </c>
      <c r="I44" s="35">
        <v>682.1</v>
      </c>
      <c r="J44" s="35">
        <v>480.1</v>
      </c>
      <c r="K44" s="24"/>
    </row>
    <row r="45" spans="1:11" ht="22.5" customHeight="1" x14ac:dyDescent="0.2">
      <c r="A45" s="27">
        <v>2</v>
      </c>
      <c r="B45" s="27">
        <v>2</v>
      </c>
      <c r="C45" s="27">
        <v>1</v>
      </c>
      <c r="D45" s="27">
        <v>1</v>
      </c>
      <c r="E45" s="27">
        <v>1</v>
      </c>
      <c r="F45" s="27">
        <v>21</v>
      </c>
      <c r="G45" s="106" t="s">
        <v>173</v>
      </c>
      <c r="H45" s="27">
        <v>22</v>
      </c>
      <c r="I45" s="35">
        <v>134.19999999999999</v>
      </c>
      <c r="J45" s="35">
        <v>92.2</v>
      </c>
      <c r="K45" s="24"/>
    </row>
    <row r="46" spans="1:11" ht="11.25" customHeight="1" x14ac:dyDescent="0.2">
      <c r="A46" s="27">
        <v>2</v>
      </c>
      <c r="B46" s="27">
        <v>2</v>
      </c>
      <c r="C46" s="27">
        <v>1</v>
      </c>
      <c r="D46" s="27">
        <v>1</v>
      </c>
      <c r="E46" s="27">
        <v>1</v>
      </c>
      <c r="F46" s="27">
        <v>22</v>
      </c>
      <c r="G46" s="106" t="s">
        <v>174</v>
      </c>
      <c r="H46" s="27">
        <v>23</v>
      </c>
      <c r="I46" s="35">
        <v>30.9</v>
      </c>
      <c r="J46" s="35">
        <v>24.4</v>
      </c>
      <c r="K46" s="24"/>
    </row>
    <row r="47" spans="1:11" ht="11.25" customHeight="1" x14ac:dyDescent="0.2">
      <c r="A47" s="27">
        <v>2</v>
      </c>
      <c r="B47" s="27">
        <v>2</v>
      </c>
      <c r="C47" s="27">
        <v>1</v>
      </c>
      <c r="D47" s="27">
        <v>1</v>
      </c>
      <c r="E47" s="27">
        <v>1</v>
      </c>
      <c r="F47" s="27">
        <v>30</v>
      </c>
      <c r="G47" s="106" t="s">
        <v>175</v>
      </c>
      <c r="H47" s="27">
        <v>24</v>
      </c>
      <c r="I47" s="35">
        <v>6136.7</v>
      </c>
      <c r="J47" s="36">
        <v>3760.1</v>
      </c>
      <c r="K47" s="24"/>
    </row>
    <row r="48" spans="1:11" ht="11.25" customHeight="1" x14ac:dyDescent="0.2">
      <c r="A48" s="26">
        <v>2</v>
      </c>
      <c r="B48" s="26">
        <v>3</v>
      </c>
      <c r="C48" s="27"/>
      <c r="D48" s="27"/>
      <c r="E48" s="27"/>
      <c r="F48" s="27"/>
      <c r="G48" s="105" t="s">
        <v>176</v>
      </c>
      <c r="H48" s="27">
        <v>25</v>
      </c>
      <c r="I48" s="36">
        <f>I49+I60</f>
        <v>12.4</v>
      </c>
      <c r="J48" s="36">
        <f>J49+J60</f>
        <v>9.9</v>
      </c>
      <c r="K48" s="24"/>
    </row>
    <row r="49" spans="1:11" ht="11.25" customHeight="1" x14ac:dyDescent="0.2">
      <c r="A49" s="26">
        <v>2</v>
      </c>
      <c r="B49" s="26">
        <v>3</v>
      </c>
      <c r="C49" s="26">
        <v>1</v>
      </c>
      <c r="D49" s="27"/>
      <c r="E49" s="27"/>
      <c r="F49" s="27"/>
      <c r="G49" s="105" t="s">
        <v>177</v>
      </c>
      <c r="H49" s="27">
        <v>26</v>
      </c>
      <c r="I49" s="36">
        <f>I50+I53+I56</f>
        <v>12.4</v>
      </c>
      <c r="J49" s="36">
        <f>J50+J53+J56</f>
        <v>9.9</v>
      </c>
      <c r="K49" s="24"/>
    </row>
    <row r="50" spans="1:11" ht="11.25" customHeight="1" x14ac:dyDescent="0.2">
      <c r="A50" s="27">
        <v>2</v>
      </c>
      <c r="B50" s="27">
        <v>3</v>
      </c>
      <c r="C50" s="27">
        <v>1</v>
      </c>
      <c r="D50" s="27">
        <v>1</v>
      </c>
      <c r="E50" s="27"/>
      <c r="F50" s="27"/>
      <c r="G50" s="106" t="s">
        <v>178</v>
      </c>
      <c r="H50" s="27">
        <v>27</v>
      </c>
      <c r="I50" s="29"/>
      <c r="J50" s="35"/>
      <c r="K50" s="24"/>
    </row>
    <row r="51" spans="1:11" ht="11.25" customHeight="1" x14ac:dyDescent="0.2">
      <c r="A51" s="27">
        <v>2</v>
      </c>
      <c r="B51" s="27">
        <v>3</v>
      </c>
      <c r="C51" s="27">
        <v>1</v>
      </c>
      <c r="D51" s="27">
        <v>1</v>
      </c>
      <c r="E51" s="27">
        <v>1</v>
      </c>
      <c r="F51" s="27">
        <v>1</v>
      </c>
      <c r="G51" s="106" t="s">
        <v>179</v>
      </c>
      <c r="H51" s="27">
        <v>28</v>
      </c>
      <c r="I51" s="35"/>
      <c r="J51" s="35"/>
      <c r="K51" s="24"/>
    </row>
    <row r="52" spans="1:11" ht="11.25" customHeight="1" x14ac:dyDescent="0.2">
      <c r="A52" s="27">
        <v>2</v>
      </c>
      <c r="B52" s="27">
        <v>3</v>
      </c>
      <c r="C52" s="27">
        <v>1</v>
      </c>
      <c r="D52" s="27">
        <v>1</v>
      </c>
      <c r="E52" s="27">
        <v>1</v>
      </c>
      <c r="F52" s="27">
        <v>3</v>
      </c>
      <c r="G52" s="106" t="s">
        <v>180</v>
      </c>
      <c r="H52" s="27">
        <v>29</v>
      </c>
      <c r="I52" s="35"/>
      <c r="J52" s="29"/>
      <c r="K52" s="24"/>
    </row>
    <row r="53" spans="1:11" ht="26.25" customHeight="1" x14ac:dyDescent="0.2">
      <c r="A53" s="27">
        <v>2</v>
      </c>
      <c r="B53" s="27">
        <v>3</v>
      </c>
      <c r="C53" s="27">
        <v>1</v>
      </c>
      <c r="D53" s="27">
        <v>2</v>
      </c>
      <c r="E53" s="27"/>
      <c r="F53" s="27"/>
      <c r="G53" s="106" t="s">
        <v>181</v>
      </c>
      <c r="H53" s="27">
        <v>30</v>
      </c>
      <c r="I53" s="29">
        <f>I54+I55</f>
        <v>12.4</v>
      </c>
      <c r="J53" s="29">
        <f>J54+J55</f>
        <v>9.9</v>
      </c>
      <c r="K53" s="24"/>
    </row>
    <row r="54" spans="1:11" ht="11.25" customHeight="1" x14ac:dyDescent="0.2">
      <c r="A54" s="27">
        <v>2</v>
      </c>
      <c r="B54" s="27">
        <v>3</v>
      </c>
      <c r="C54" s="27">
        <v>1</v>
      </c>
      <c r="D54" s="27">
        <v>2</v>
      </c>
      <c r="E54" s="27">
        <v>1</v>
      </c>
      <c r="F54" s="27">
        <v>1</v>
      </c>
      <c r="G54" s="106" t="s">
        <v>179</v>
      </c>
      <c r="H54" s="27">
        <v>31</v>
      </c>
      <c r="I54" s="35"/>
      <c r="J54" s="35"/>
      <c r="K54" s="24"/>
    </row>
    <row r="55" spans="1:11" ht="11.25" customHeight="1" x14ac:dyDescent="0.2">
      <c r="A55" s="27">
        <v>2</v>
      </c>
      <c r="B55" s="27">
        <v>3</v>
      </c>
      <c r="C55" s="27">
        <v>1</v>
      </c>
      <c r="D55" s="27">
        <v>2</v>
      </c>
      <c r="E55" s="27">
        <v>1</v>
      </c>
      <c r="F55" s="27">
        <v>3</v>
      </c>
      <c r="G55" s="106" t="s">
        <v>180</v>
      </c>
      <c r="H55" s="27">
        <v>32</v>
      </c>
      <c r="I55" s="35">
        <v>12.4</v>
      </c>
      <c r="J55" s="29">
        <v>9.9</v>
      </c>
      <c r="K55" s="24"/>
    </row>
    <row r="56" spans="1:11" ht="22.5" customHeight="1" x14ac:dyDescent="0.2">
      <c r="A56" s="27">
        <v>2</v>
      </c>
      <c r="B56" s="27">
        <v>3</v>
      </c>
      <c r="C56" s="27">
        <v>1</v>
      </c>
      <c r="D56" s="27">
        <v>3</v>
      </c>
      <c r="E56" s="27"/>
      <c r="F56" s="27"/>
      <c r="G56" s="106" t="s">
        <v>182</v>
      </c>
      <c r="H56" s="27">
        <v>33</v>
      </c>
      <c r="I56" s="29">
        <f>I57+I58+I59</f>
        <v>0</v>
      </c>
      <c r="J56" s="29">
        <f>J57+J58+J59</f>
        <v>0</v>
      </c>
      <c r="K56" s="24"/>
    </row>
    <row r="57" spans="1:11" ht="11.25" customHeight="1" x14ac:dyDescent="0.2">
      <c r="A57" s="27">
        <v>2</v>
      </c>
      <c r="B57" s="27">
        <v>3</v>
      </c>
      <c r="C57" s="27">
        <v>1</v>
      </c>
      <c r="D57" s="27">
        <v>3</v>
      </c>
      <c r="E57" s="27">
        <v>1</v>
      </c>
      <c r="F57" s="27">
        <v>1</v>
      </c>
      <c r="G57" s="106" t="s">
        <v>183</v>
      </c>
      <c r="H57" s="27">
        <v>34</v>
      </c>
      <c r="I57" s="35"/>
      <c r="J57" s="35"/>
      <c r="K57" s="24"/>
    </row>
    <row r="58" spans="1:11" ht="11.25" customHeight="1" x14ac:dyDescent="0.2">
      <c r="A58" s="27">
        <v>2</v>
      </c>
      <c r="B58" s="27">
        <v>3</v>
      </c>
      <c r="C58" s="27">
        <v>1</v>
      </c>
      <c r="D58" s="27">
        <v>3</v>
      </c>
      <c r="E58" s="27">
        <v>1</v>
      </c>
      <c r="F58" s="27">
        <v>2</v>
      </c>
      <c r="G58" s="106" t="s">
        <v>184</v>
      </c>
      <c r="H58" s="27">
        <v>35</v>
      </c>
      <c r="I58" s="35"/>
      <c r="J58" s="35"/>
      <c r="K58" s="24"/>
    </row>
    <row r="59" spans="1:11" ht="11.25" customHeight="1" x14ac:dyDescent="0.2">
      <c r="A59" s="27">
        <v>2</v>
      </c>
      <c r="B59" s="27">
        <v>3</v>
      </c>
      <c r="C59" s="27">
        <v>1</v>
      </c>
      <c r="D59" s="27">
        <v>3</v>
      </c>
      <c r="E59" s="27">
        <v>1</v>
      </c>
      <c r="F59" s="27">
        <v>3</v>
      </c>
      <c r="G59" s="106" t="s">
        <v>185</v>
      </c>
      <c r="H59" s="27">
        <v>36</v>
      </c>
      <c r="I59" s="35"/>
      <c r="J59" s="29"/>
      <c r="K59" s="24"/>
    </row>
    <row r="60" spans="1:11" ht="11.25" customHeight="1" x14ac:dyDescent="0.2">
      <c r="A60" s="27">
        <v>2</v>
      </c>
      <c r="B60" s="27">
        <v>3</v>
      </c>
      <c r="C60" s="27">
        <v>2</v>
      </c>
      <c r="D60" s="27"/>
      <c r="E60" s="27"/>
      <c r="F60" s="27"/>
      <c r="G60" s="106" t="s">
        <v>186</v>
      </c>
      <c r="H60" s="27">
        <v>37</v>
      </c>
      <c r="I60" s="35"/>
      <c r="J60" s="29"/>
      <c r="K60" s="24"/>
    </row>
    <row r="61" spans="1:11" ht="11.25" customHeight="1" x14ac:dyDescent="0.2">
      <c r="A61" s="31">
        <v>2</v>
      </c>
      <c r="B61" s="31">
        <v>3</v>
      </c>
      <c r="C61" s="31">
        <v>2</v>
      </c>
      <c r="D61" s="31">
        <v>1</v>
      </c>
      <c r="E61" s="31">
        <v>1</v>
      </c>
      <c r="F61" s="31">
        <v>1</v>
      </c>
      <c r="G61" s="106" t="s">
        <v>186</v>
      </c>
      <c r="H61" s="27">
        <v>38</v>
      </c>
      <c r="I61" s="35"/>
      <c r="J61" s="29"/>
      <c r="K61" s="24"/>
    </row>
    <row r="62" spans="1:11" ht="11.25" customHeight="1" x14ac:dyDescent="0.2">
      <c r="A62" s="26">
        <v>2</v>
      </c>
      <c r="B62" s="26">
        <v>4</v>
      </c>
      <c r="C62" s="27"/>
      <c r="D62" s="27"/>
      <c r="E62" s="27"/>
      <c r="F62" s="27"/>
      <c r="G62" s="105" t="s">
        <v>187</v>
      </c>
      <c r="H62" s="27">
        <v>39</v>
      </c>
      <c r="I62" s="36">
        <f>I63</f>
        <v>169.8</v>
      </c>
      <c r="J62" s="36">
        <f>J63</f>
        <v>147.6</v>
      </c>
      <c r="K62" s="24"/>
    </row>
    <row r="63" spans="1:11" ht="11.25" customHeight="1" x14ac:dyDescent="0.2">
      <c r="A63" s="26">
        <v>2</v>
      </c>
      <c r="B63" s="26">
        <v>4</v>
      </c>
      <c r="C63" s="26">
        <v>1</v>
      </c>
      <c r="D63" s="27"/>
      <c r="E63" s="27"/>
      <c r="F63" s="27"/>
      <c r="G63" s="105" t="s">
        <v>188</v>
      </c>
      <c r="H63" s="27">
        <v>40</v>
      </c>
      <c r="I63" s="36">
        <f>I64+I65</f>
        <v>169.8</v>
      </c>
      <c r="J63" s="36">
        <f>J64+J65</f>
        <v>147.6</v>
      </c>
      <c r="K63" s="24"/>
    </row>
    <row r="64" spans="1:11" ht="11.25" customHeight="1" x14ac:dyDescent="0.2">
      <c r="A64" s="27">
        <v>2</v>
      </c>
      <c r="B64" s="27">
        <v>4</v>
      </c>
      <c r="C64" s="27">
        <v>1</v>
      </c>
      <c r="D64" s="27">
        <v>1</v>
      </c>
      <c r="E64" s="27">
        <v>1</v>
      </c>
      <c r="F64" s="27">
        <v>2</v>
      </c>
      <c r="G64" s="106" t="s">
        <v>189</v>
      </c>
      <c r="H64" s="27">
        <v>41</v>
      </c>
      <c r="I64" s="35">
        <v>169.8</v>
      </c>
      <c r="J64" s="35">
        <v>147.6</v>
      </c>
      <c r="K64" s="24"/>
    </row>
    <row r="65" spans="1:11" ht="11.25" customHeight="1" x14ac:dyDescent="0.2">
      <c r="A65" s="27">
        <v>2</v>
      </c>
      <c r="B65" s="27">
        <v>4</v>
      </c>
      <c r="C65" s="27">
        <v>1</v>
      </c>
      <c r="D65" s="27">
        <v>1</v>
      </c>
      <c r="E65" s="27">
        <v>1</v>
      </c>
      <c r="F65" s="27">
        <v>3</v>
      </c>
      <c r="G65" s="106" t="s">
        <v>190</v>
      </c>
      <c r="H65" s="27">
        <v>42</v>
      </c>
      <c r="I65" s="35"/>
      <c r="J65" s="36"/>
      <c r="K65" s="24"/>
    </row>
    <row r="66" spans="1:11" ht="11.25" customHeight="1" x14ac:dyDescent="0.2">
      <c r="A66" s="26">
        <v>2</v>
      </c>
      <c r="B66" s="26">
        <v>5</v>
      </c>
      <c r="C66" s="27"/>
      <c r="D66" s="27"/>
      <c r="E66" s="27"/>
      <c r="F66" s="27"/>
      <c r="G66" s="105" t="s">
        <v>191</v>
      </c>
      <c r="H66" s="27">
        <v>43</v>
      </c>
      <c r="I66" s="36">
        <f>I67+I70+I73</f>
        <v>0</v>
      </c>
      <c r="J66" s="36">
        <f>J67+J70+J73</f>
        <v>0</v>
      </c>
      <c r="K66" s="24"/>
    </row>
    <row r="67" spans="1:11" ht="11.25" customHeight="1" x14ac:dyDescent="0.2">
      <c r="A67" s="26">
        <v>2</v>
      </c>
      <c r="B67" s="26">
        <v>5</v>
      </c>
      <c r="C67" s="26">
        <v>1</v>
      </c>
      <c r="D67" s="27"/>
      <c r="E67" s="27"/>
      <c r="F67" s="27"/>
      <c r="G67" s="105" t="s">
        <v>192</v>
      </c>
      <c r="H67" s="27">
        <v>44</v>
      </c>
      <c r="I67" s="36">
        <f>I68+I69</f>
        <v>0</v>
      </c>
      <c r="J67" s="36">
        <f>J68+J69</f>
        <v>0</v>
      </c>
      <c r="K67" s="24"/>
    </row>
    <row r="68" spans="1:11" ht="10.5" customHeight="1" x14ac:dyDescent="0.2">
      <c r="A68" s="27">
        <v>2</v>
      </c>
      <c r="B68" s="27">
        <v>5</v>
      </c>
      <c r="C68" s="27">
        <v>1</v>
      </c>
      <c r="D68" s="27">
        <v>1</v>
      </c>
      <c r="E68" s="27">
        <v>1</v>
      </c>
      <c r="F68" s="27">
        <v>1</v>
      </c>
      <c r="G68" s="106" t="s">
        <v>193</v>
      </c>
      <c r="H68" s="27">
        <v>45</v>
      </c>
      <c r="I68" s="35"/>
      <c r="J68" s="35"/>
      <c r="K68" s="24"/>
    </row>
    <row r="69" spans="1:11" ht="11.25" customHeight="1" x14ac:dyDescent="0.2">
      <c r="A69" s="27">
        <v>2</v>
      </c>
      <c r="B69" s="27">
        <v>5</v>
      </c>
      <c r="C69" s="27">
        <v>1</v>
      </c>
      <c r="D69" s="27">
        <v>1</v>
      </c>
      <c r="E69" s="27">
        <v>1</v>
      </c>
      <c r="F69" s="27">
        <v>2</v>
      </c>
      <c r="G69" s="106" t="s">
        <v>194</v>
      </c>
      <c r="H69" s="27">
        <v>46</v>
      </c>
      <c r="I69" s="134"/>
      <c r="J69" s="135"/>
      <c r="K69" s="24"/>
    </row>
    <row r="70" spans="1:11" ht="15" customHeight="1" x14ac:dyDescent="0.2">
      <c r="A70" s="26">
        <v>2</v>
      </c>
      <c r="B70" s="26">
        <v>5</v>
      </c>
      <c r="C70" s="26">
        <v>2</v>
      </c>
      <c r="D70" s="27"/>
      <c r="E70" s="27"/>
      <c r="F70" s="27"/>
      <c r="G70" s="105" t="s">
        <v>195</v>
      </c>
      <c r="H70" s="27">
        <v>47</v>
      </c>
      <c r="I70" s="136">
        <f>I71+I72</f>
        <v>0</v>
      </c>
      <c r="J70" s="136">
        <f>J71+J72</f>
        <v>0</v>
      </c>
      <c r="K70" s="24"/>
    </row>
    <row r="71" spans="1:11" ht="22.5" customHeight="1" x14ac:dyDescent="0.2">
      <c r="A71" s="27">
        <v>2</v>
      </c>
      <c r="B71" s="27">
        <v>5</v>
      </c>
      <c r="C71" s="27">
        <v>2</v>
      </c>
      <c r="D71" s="27">
        <v>1</v>
      </c>
      <c r="E71" s="27">
        <v>1</v>
      </c>
      <c r="F71" s="27">
        <v>1</v>
      </c>
      <c r="G71" s="108" t="s">
        <v>196</v>
      </c>
      <c r="H71" s="27">
        <v>48</v>
      </c>
      <c r="I71" s="35"/>
      <c r="J71" s="35"/>
      <c r="K71" s="24"/>
    </row>
    <row r="72" spans="1:11" ht="13.5" customHeight="1" x14ac:dyDescent="0.2">
      <c r="A72" s="27">
        <v>2</v>
      </c>
      <c r="B72" s="27">
        <v>5</v>
      </c>
      <c r="C72" s="27">
        <v>2</v>
      </c>
      <c r="D72" s="27">
        <v>1</v>
      </c>
      <c r="E72" s="27">
        <v>1</v>
      </c>
      <c r="F72" s="27">
        <v>2</v>
      </c>
      <c r="G72" s="106" t="s">
        <v>197</v>
      </c>
      <c r="H72" s="27">
        <v>49</v>
      </c>
      <c r="I72" s="35"/>
      <c r="J72" s="29"/>
      <c r="K72" s="24"/>
    </row>
    <row r="73" spans="1:11" ht="24" customHeight="1" x14ac:dyDescent="0.2">
      <c r="A73" s="42">
        <v>2</v>
      </c>
      <c r="B73" s="42">
        <v>5</v>
      </c>
      <c r="C73" s="42">
        <v>3</v>
      </c>
      <c r="D73" s="42"/>
      <c r="E73" s="42"/>
      <c r="F73" s="42"/>
      <c r="G73" s="110" t="s">
        <v>198</v>
      </c>
      <c r="H73" s="27">
        <v>50</v>
      </c>
      <c r="I73" s="137">
        <f>I74+I77</f>
        <v>0</v>
      </c>
      <c r="J73" s="137">
        <f>J74+J77</f>
        <v>0</v>
      </c>
      <c r="K73" s="24"/>
    </row>
    <row r="74" spans="1:11" ht="26.25" customHeight="1" x14ac:dyDescent="0.2">
      <c r="A74" s="27">
        <v>2</v>
      </c>
      <c r="B74" s="27">
        <v>5</v>
      </c>
      <c r="C74" s="27">
        <v>3</v>
      </c>
      <c r="D74" s="27">
        <v>1</v>
      </c>
      <c r="E74" s="27"/>
      <c r="F74" s="27"/>
      <c r="G74" s="108" t="s">
        <v>199</v>
      </c>
      <c r="H74" s="27">
        <v>51</v>
      </c>
      <c r="I74" s="29"/>
      <c r="J74" s="35"/>
      <c r="K74" s="24"/>
    </row>
    <row r="75" spans="1:11" ht="21.75" customHeight="1" x14ac:dyDescent="0.2">
      <c r="A75" s="27">
        <v>2</v>
      </c>
      <c r="B75" s="27">
        <v>5</v>
      </c>
      <c r="C75" s="27">
        <v>3</v>
      </c>
      <c r="D75" s="27">
        <v>1</v>
      </c>
      <c r="E75" s="27">
        <v>1</v>
      </c>
      <c r="F75" s="27">
        <v>1</v>
      </c>
      <c r="G75" s="106" t="s">
        <v>200</v>
      </c>
      <c r="H75" s="27">
        <v>52</v>
      </c>
      <c r="I75" s="35"/>
      <c r="J75" s="35"/>
      <c r="K75" s="24"/>
    </row>
    <row r="76" spans="1:11" ht="13.5" customHeight="1" x14ac:dyDescent="0.2">
      <c r="A76" s="27">
        <v>2</v>
      </c>
      <c r="B76" s="27">
        <v>5</v>
      </c>
      <c r="C76" s="27">
        <v>3</v>
      </c>
      <c r="D76" s="27">
        <v>1</v>
      </c>
      <c r="E76" s="27">
        <v>1</v>
      </c>
      <c r="F76" s="27">
        <v>2</v>
      </c>
      <c r="G76" s="106" t="s">
        <v>201</v>
      </c>
      <c r="H76" s="27">
        <v>53</v>
      </c>
      <c r="I76" s="35"/>
      <c r="J76" s="36"/>
      <c r="K76" s="24"/>
    </row>
    <row r="77" spans="1:11" ht="23.25" customHeight="1" x14ac:dyDescent="0.2">
      <c r="A77" s="27">
        <v>2</v>
      </c>
      <c r="B77" s="27">
        <v>5</v>
      </c>
      <c r="C77" s="27">
        <v>3</v>
      </c>
      <c r="D77" s="27">
        <v>2</v>
      </c>
      <c r="E77" s="27"/>
      <c r="F77" s="27"/>
      <c r="G77" s="106" t="s">
        <v>202</v>
      </c>
      <c r="H77" s="27">
        <v>54</v>
      </c>
      <c r="I77" s="35"/>
      <c r="J77" s="36"/>
      <c r="K77" s="24"/>
    </row>
    <row r="78" spans="1:11" ht="25.5" customHeight="1" x14ac:dyDescent="0.2">
      <c r="A78" s="27">
        <v>2</v>
      </c>
      <c r="B78" s="27">
        <v>5</v>
      </c>
      <c r="C78" s="27">
        <v>3</v>
      </c>
      <c r="D78" s="27">
        <v>2</v>
      </c>
      <c r="E78" s="27">
        <v>1</v>
      </c>
      <c r="F78" s="27">
        <v>1</v>
      </c>
      <c r="G78" s="108" t="s">
        <v>203</v>
      </c>
      <c r="H78" s="27">
        <v>55</v>
      </c>
      <c r="I78" s="35"/>
      <c r="J78" s="36"/>
      <c r="K78" s="24"/>
    </row>
    <row r="79" spans="1:11" ht="13.5" customHeight="1" x14ac:dyDescent="0.2">
      <c r="A79" s="27">
        <v>2</v>
      </c>
      <c r="B79" s="27">
        <v>5</v>
      </c>
      <c r="C79" s="27">
        <v>3</v>
      </c>
      <c r="D79" s="27">
        <v>2</v>
      </c>
      <c r="E79" s="27">
        <v>1</v>
      </c>
      <c r="F79" s="27">
        <v>2</v>
      </c>
      <c r="G79" s="106" t="s">
        <v>204</v>
      </c>
      <c r="H79" s="27">
        <v>56</v>
      </c>
      <c r="I79" s="35"/>
      <c r="J79" s="36"/>
      <c r="K79" s="24"/>
    </row>
    <row r="80" spans="1:11" ht="15" customHeight="1" x14ac:dyDescent="0.2">
      <c r="A80" s="26">
        <v>2</v>
      </c>
      <c r="B80" s="26">
        <v>7</v>
      </c>
      <c r="C80" s="27"/>
      <c r="D80" s="27"/>
      <c r="E80" s="27"/>
      <c r="F80" s="27"/>
      <c r="G80" s="105" t="s">
        <v>205</v>
      </c>
      <c r="H80" s="27">
        <v>57</v>
      </c>
      <c r="I80" s="36">
        <f>I81+I84+I85</f>
        <v>2544.9</v>
      </c>
      <c r="J80" s="36">
        <f>J81+J84+J85</f>
        <v>1775.7</v>
      </c>
      <c r="K80" s="24"/>
    </row>
    <row r="81" spans="1:11" ht="15" customHeight="1" x14ac:dyDescent="0.2">
      <c r="A81" s="27">
        <v>2</v>
      </c>
      <c r="B81" s="27">
        <v>7</v>
      </c>
      <c r="C81" s="27">
        <v>2</v>
      </c>
      <c r="D81" s="27">
        <v>1</v>
      </c>
      <c r="E81" s="27"/>
      <c r="F81" s="27"/>
      <c r="G81" s="106" t="s">
        <v>206</v>
      </c>
      <c r="H81" s="27">
        <v>58</v>
      </c>
      <c r="I81" s="29">
        <f>I82+I83</f>
        <v>2431.5</v>
      </c>
      <c r="J81" s="29">
        <f>J82+J83</f>
        <v>1686.5</v>
      </c>
      <c r="K81" s="24"/>
    </row>
    <row r="82" spans="1:11" ht="11.25" customHeight="1" x14ac:dyDescent="0.2">
      <c r="A82" s="27">
        <v>2</v>
      </c>
      <c r="B82" s="27">
        <v>7</v>
      </c>
      <c r="C82" s="27">
        <v>2</v>
      </c>
      <c r="D82" s="27">
        <v>1</v>
      </c>
      <c r="E82" s="27">
        <v>1</v>
      </c>
      <c r="F82" s="27">
        <v>1</v>
      </c>
      <c r="G82" s="106" t="s">
        <v>207</v>
      </c>
      <c r="H82" s="27">
        <v>59</v>
      </c>
      <c r="I82" s="35">
        <v>1870.4</v>
      </c>
      <c r="J82" s="35">
        <v>1374.2</v>
      </c>
      <c r="K82" s="24"/>
    </row>
    <row r="83" spans="1:11" ht="11.25" customHeight="1" x14ac:dyDescent="0.2">
      <c r="A83" s="27">
        <v>2</v>
      </c>
      <c r="B83" s="27">
        <v>7</v>
      </c>
      <c r="C83" s="27">
        <v>2</v>
      </c>
      <c r="D83" s="27">
        <v>1</v>
      </c>
      <c r="E83" s="27">
        <v>1</v>
      </c>
      <c r="F83" s="27">
        <v>2</v>
      </c>
      <c r="G83" s="106" t="s">
        <v>208</v>
      </c>
      <c r="H83" s="27">
        <v>60</v>
      </c>
      <c r="I83" s="35">
        <v>561.1</v>
      </c>
      <c r="J83" s="29">
        <v>312.3</v>
      </c>
      <c r="K83" s="24"/>
    </row>
    <row r="84" spans="1:11" ht="11.25" customHeight="1" x14ac:dyDescent="0.2">
      <c r="A84" s="31">
        <v>2</v>
      </c>
      <c r="B84" s="31">
        <v>7</v>
      </c>
      <c r="C84" s="31">
        <v>2</v>
      </c>
      <c r="D84" s="31">
        <v>2</v>
      </c>
      <c r="E84" s="31">
        <v>1</v>
      </c>
      <c r="F84" s="31">
        <v>1</v>
      </c>
      <c r="G84" s="106" t="s">
        <v>209</v>
      </c>
      <c r="H84" s="27">
        <v>61</v>
      </c>
      <c r="I84" s="35"/>
      <c r="J84" s="29"/>
      <c r="K84" s="24"/>
    </row>
    <row r="85" spans="1:11" ht="11.25" customHeight="1" x14ac:dyDescent="0.2">
      <c r="A85" s="27">
        <v>2</v>
      </c>
      <c r="B85" s="27">
        <v>7</v>
      </c>
      <c r="C85" s="27">
        <v>3</v>
      </c>
      <c r="D85" s="27"/>
      <c r="E85" s="27"/>
      <c r="F85" s="27"/>
      <c r="G85" s="106" t="s">
        <v>210</v>
      </c>
      <c r="H85" s="27">
        <v>62</v>
      </c>
      <c r="I85" s="29">
        <f>I86+I87</f>
        <v>113.4</v>
      </c>
      <c r="J85" s="29">
        <f>J86+J87</f>
        <v>89.2</v>
      </c>
      <c r="K85" s="24"/>
    </row>
    <row r="86" spans="1:11" ht="11.25" customHeight="1" x14ac:dyDescent="0.2">
      <c r="A86" s="27">
        <v>2</v>
      </c>
      <c r="B86" s="27">
        <v>7</v>
      </c>
      <c r="C86" s="27">
        <v>3</v>
      </c>
      <c r="D86" s="27">
        <v>1</v>
      </c>
      <c r="E86" s="27">
        <v>1</v>
      </c>
      <c r="F86" s="27">
        <v>1</v>
      </c>
      <c r="G86" s="106" t="s">
        <v>211</v>
      </c>
      <c r="H86" s="27">
        <v>63</v>
      </c>
      <c r="I86" s="35">
        <v>113.4</v>
      </c>
      <c r="J86" s="35">
        <v>89.2</v>
      </c>
      <c r="K86" s="24"/>
    </row>
    <row r="87" spans="1:11" ht="11.25" customHeight="1" x14ac:dyDescent="0.2">
      <c r="A87" s="27">
        <v>2</v>
      </c>
      <c r="B87" s="27">
        <v>7</v>
      </c>
      <c r="C87" s="27">
        <v>3</v>
      </c>
      <c r="D87" s="27">
        <v>1</v>
      </c>
      <c r="E87" s="27">
        <v>1</v>
      </c>
      <c r="F87" s="27">
        <v>2</v>
      </c>
      <c r="G87" s="106" t="s">
        <v>212</v>
      </c>
      <c r="H87" s="27">
        <v>64</v>
      </c>
      <c r="I87" s="35"/>
      <c r="J87" s="36"/>
      <c r="K87" s="24"/>
    </row>
    <row r="88" spans="1:11" ht="11.25" customHeight="1" x14ac:dyDescent="0.2">
      <c r="A88" s="26">
        <v>2</v>
      </c>
      <c r="B88" s="26">
        <v>8</v>
      </c>
      <c r="C88" s="27"/>
      <c r="D88" s="27"/>
      <c r="E88" s="27"/>
      <c r="F88" s="27"/>
      <c r="G88" s="105" t="s">
        <v>213</v>
      </c>
      <c r="H88" s="27">
        <v>65</v>
      </c>
      <c r="I88" s="36">
        <f>I89+I93</f>
        <v>38.799999999999997</v>
      </c>
      <c r="J88" s="36">
        <f>J89+J93</f>
        <v>38.799999999999997</v>
      </c>
      <c r="K88" s="24"/>
    </row>
    <row r="89" spans="1:11" ht="11.25" customHeight="1" x14ac:dyDescent="0.2">
      <c r="A89" s="27">
        <v>2</v>
      </c>
      <c r="B89" s="27">
        <v>8</v>
      </c>
      <c r="C89" s="27">
        <v>1</v>
      </c>
      <c r="D89" s="27">
        <v>1</v>
      </c>
      <c r="E89" s="27"/>
      <c r="F89" s="27"/>
      <c r="G89" s="111" t="s">
        <v>214</v>
      </c>
      <c r="H89" s="27">
        <v>66</v>
      </c>
      <c r="I89" s="36">
        <f>I90+I91+I92</f>
        <v>38.799999999999997</v>
      </c>
      <c r="J89" s="36">
        <f>J90+J91+J92</f>
        <v>38.799999999999997</v>
      </c>
      <c r="K89" s="24"/>
    </row>
    <row r="90" spans="1:11" ht="11.25" customHeight="1" x14ac:dyDescent="0.2">
      <c r="A90" s="27">
        <v>2</v>
      </c>
      <c r="B90" s="27">
        <v>8</v>
      </c>
      <c r="C90" s="27">
        <v>1</v>
      </c>
      <c r="D90" s="27">
        <v>1</v>
      </c>
      <c r="E90" s="27">
        <v>1</v>
      </c>
      <c r="F90" s="27">
        <v>1</v>
      </c>
      <c r="G90" s="106" t="s">
        <v>215</v>
      </c>
      <c r="H90" s="27">
        <v>67</v>
      </c>
      <c r="I90" s="35"/>
      <c r="J90" s="35"/>
      <c r="K90" s="24"/>
    </row>
    <row r="91" spans="1:11" ht="11.25" customHeight="1" x14ac:dyDescent="0.2">
      <c r="A91" s="27">
        <v>2</v>
      </c>
      <c r="B91" s="27">
        <v>8</v>
      </c>
      <c r="C91" s="27">
        <v>1</v>
      </c>
      <c r="D91" s="27">
        <v>1</v>
      </c>
      <c r="E91" s="27">
        <v>1</v>
      </c>
      <c r="F91" s="27">
        <v>2</v>
      </c>
      <c r="G91" s="106" t="s">
        <v>216</v>
      </c>
      <c r="H91" s="27">
        <v>68</v>
      </c>
      <c r="I91" s="35">
        <v>38.799999999999997</v>
      </c>
      <c r="J91" s="35">
        <v>38.799999999999997</v>
      </c>
      <c r="K91" s="24"/>
    </row>
    <row r="92" spans="1:11" ht="11.25" customHeight="1" x14ac:dyDescent="0.2">
      <c r="A92" s="27">
        <v>2</v>
      </c>
      <c r="B92" s="27">
        <v>8</v>
      </c>
      <c r="C92" s="27">
        <v>1</v>
      </c>
      <c r="D92" s="27">
        <v>1</v>
      </c>
      <c r="E92" s="27">
        <v>1</v>
      </c>
      <c r="F92" s="27">
        <v>3</v>
      </c>
      <c r="G92" s="108" t="s">
        <v>217</v>
      </c>
      <c r="H92" s="27">
        <v>69</v>
      </c>
      <c r="I92" s="35"/>
      <c r="J92" s="36"/>
      <c r="K92" s="24"/>
    </row>
    <row r="93" spans="1:11" ht="11.25" customHeight="1" x14ac:dyDescent="0.2">
      <c r="A93" s="27">
        <v>2</v>
      </c>
      <c r="B93" s="27">
        <v>8</v>
      </c>
      <c r="C93" s="27">
        <v>1</v>
      </c>
      <c r="D93" s="27">
        <v>2</v>
      </c>
      <c r="E93" s="27">
        <v>1</v>
      </c>
      <c r="F93" s="27">
        <v>1</v>
      </c>
      <c r="G93" s="106" t="s">
        <v>218</v>
      </c>
      <c r="H93" s="27">
        <v>70</v>
      </c>
      <c r="I93" s="35"/>
      <c r="J93" s="36"/>
      <c r="K93" s="24"/>
    </row>
    <row r="94" spans="1:11" ht="24.75" customHeight="1" x14ac:dyDescent="0.2">
      <c r="A94" s="26">
        <v>3</v>
      </c>
      <c r="B94" s="26">
        <v>1</v>
      </c>
      <c r="C94" s="26"/>
      <c r="D94" s="26"/>
      <c r="E94" s="26"/>
      <c r="F94" s="26"/>
      <c r="G94" s="105" t="s">
        <v>219</v>
      </c>
      <c r="H94" s="27">
        <v>71</v>
      </c>
      <c r="I94" s="36">
        <f>I95+I113+I118+I120+I122</f>
        <v>8142.7999999999984</v>
      </c>
      <c r="J94" s="36">
        <f>J95+J113+J118+J120+J122</f>
        <v>2730.7000000000007</v>
      </c>
      <c r="K94" s="24"/>
    </row>
    <row r="95" spans="1:11" ht="24.75" customHeight="1" x14ac:dyDescent="0.2">
      <c r="A95" s="26">
        <v>3</v>
      </c>
      <c r="B95" s="26">
        <v>1</v>
      </c>
      <c r="C95" s="26">
        <v>1</v>
      </c>
      <c r="D95" s="27"/>
      <c r="E95" s="27"/>
      <c r="F95" s="27"/>
      <c r="G95" s="105" t="s">
        <v>220</v>
      </c>
      <c r="H95" s="27">
        <v>72</v>
      </c>
      <c r="I95" s="36">
        <f>I96+I98+I102+I107+I111</f>
        <v>8103.0999999999985</v>
      </c>
      <c r="J95" s="36">
        <f>J96+J98+J102+J107+J111</f>
        <v>2724.9000000000005</v>
      </c>
      <c r="K95" s="24"/>
    </row>
    <row r="96" spans="1:11" ht="11.25" customHeight="1" x14ac:dyDescent="0.2">
      <c r="A96" s="27">
        <v>3</v>
      </c>
      <c r="B96" s="27">
        <v>1</v>
      </c>
      <c r="C96" s="27">
        <v>1</v>
      </c>
      <c r="D96" s="27">
        <v>1</v>
      </c>
      <c r="E96" s="27"/>
      <c r="F96" s="27"/>
      <c r="G96" s="106" t="s">
        <v>221</v>
      </c>
      <c r="H96" s="27">
        <v>73</v>
      </c>
      <c r="I96" s="35">
        <f>I97</f>
        <v>130</v>
      </c>
      <c r="J96" s="35">
        <f>J97</f>
        <v>0</v>
      </c>
      <c r="K96" s="24"/>
    </row>
    <row r="97" spans="1:11" ht="11.25" customHeight="1" x14ac:dyDescent="0.2">
      <c r="A97" s="27">
        <v>3</v>
      </c>
      <c r="B97" s="27">
        <v>1</v>
      </c>
      <c r="C97" s="27">
        <v>1</v>
      </c>
      <c r="D97" s="27">
        <v>1</v>
      </c>
      <c r="E97" s="27">
        <v>1</v>
      </c>
      <c r="F97" s="27">
        <v>1</v>
      </c>
      <c r="G97" s="106" t="s">
        <v>221</v>
      </c>
      <c r="H97" s="27">
        <v>74</v>
      </c>
      <c r="I97" s="35">
        <v>130</v>
      </c>
      <c r="J97" s="29"/>
      <c r="K97" s="24"/>
    </row>
    <row r="98" spans="1:11" ht="11.25" customHeight="1" x14ac:dyDescent="0.2">
      <c r="A98" s="27">
        <v>3</v>
      </c>
      <c r="B98" s="27">
        <v>1</v>
      </c>
      <c r="C98" s="27">
        <v>1</v>
      </c>
      <c r="D98" s="27">
        <v>2</v>
      </c>
      <c r="E98" s="27"/>
      <c r="F98" s="27"/>
      <c r="G98" s="106" t="s">
        <v>222</v>
      </c>
      <c r="H98" s="27">
        <v>75</v>
      </c>
      <c r="I98" s="29">
        <f>I99+I100+I101</f>
        <v>6466.5999999999995</v>
      </c>
      <c r="J98" s="29">
        <f>J99+J100+J101</f>
        <v>2236.6000000000004</v>
      </c>
      <c r="K98" s="24"/>
    </row>
    <row r="99" spans="1:11" ht="11.25" customHeight="1" x14ac:dyDescent="0.2">
      <c r="A99" s="27">
        <v>3</v>
      </c>
      <c r="B99" s="27">
        <v>1</v>
      </c>
      <c r="C99" s="27">
        <v>1</v>
      </c>
      <c r="D99" s="27">
        <v>2</v>
      </c>
      <c r="E99" s="27">
        <v>1</v>
      </c>
      <c r="F99" s="27">
        <v>1</v>
      </c>
      <c r="G99" s="106" t="s">
        <v>223</v>
      </c>
      <c r="H99" s="27">
        <v>76</v>
      </c>
      <c r="I99" s="35">
        <v>311.89999999999998</v>
      </c>
      <c r="J99" s="35"/>
      <c r="K99" s="24"/>
    </row>
    <row r="100" spans="1:11" ht="11.25" customHeight="1" x14ac:dyDescent="0.2">
      <c r="A100" s="27">
        <v>3</v>
      </c>
      <c r="B100" s="27">
        <v>1</v>
      </c>
      <c r="C100" s="27">
        <v>1</v>
      </c>
      <c r="D100" s="27">
        <v>2</v>
      </c>
      <c r="E100" s="27">
        <v>1</v>
      </c>
      <c r="F100" s="27">
        <v>2</v>
      </c>
      <c r="G100" s="106" t="s">
        <v>224</v>
      </c>
      <c r="H100" s="27">
        <v>77</v>
      </c>
      <c r="I100" s="35">
        <v>402</v>
      </c>
      <c r="J100" s="35">
        <v>46.3</v>
      </c>
      <c r="K100" s="24"/>
    </row>
    <row r="101" spans="1:11" ht="11.25" customHeight="1" x14ac:dyDescent="0.2">
      <c r="A101" s="27">
        <v>3</v>
      </c>
      <c r="B101" s="27">
        <v>1</v>
      </c>
      <c r="C101" s="27">
        <v>1</v>
      </c>
      <c r="D101" s="27">
        <v>2</v>
      </c>
      <c r="E101" s="27">
        <v>1</v>
      </c>
      <c r="F101" s="27">
        <v>3</v>
      </c>
      <c r="G101" s="106" t="s">
        <v>225</v>
      </c>
      <c r="H101" s="27">
        <v>78</v>
      </c>
      <c r="I101" s="35">
        <v>5752.7</v>
      </c>
      <c r="J101" s="29">
        <v>2190.3000000000002</v>
      </c>
      <c r="K101" s="24"/>
    </row>
    <row r="102" spans="1:11" ht="11.25" customHeight="1" x14ac:dyDescent="0.2">
      <c r="A102" s="27">
        <v>3</v>
      </c>
      <c r="B102" s="27">
        <v>1</v>
      </c>
      <c r="C102" s="27">
        <v>1</v>
      </c>
      <c r="D102" s="27">
        <v>3</v>
      </c>
      <c r="E102" s="27"/>
      <c r="F102" s="27"/>
      <c r="G102" s="106" t="s">
        <v>226</v>
      </c>
      <c r="H102" s="27">
        <v>79</v>
      </c>
      <c r="I102" s="29">
        <v>1344.1</v>
      </c>
      <c r="J102" s="29">
        <v>448.8</v>
      </c>
      <c r="K102" s="24"/>
    </row>
    <row r="103" spans="1:11" ht="11.25" customHeight="1" x14ac:dyDescent="0.2">
      <c r="A103" s="27">
        <v>3</v>
      </c>
      <c r="B103" s="27">
        <v>1</v>
      </c>
      <c r="C103" s="27">
        <v>1</v>
      </c>
      <c r="D103" s="27">
        <v>3</v>
      </c>
      <c r="E103" s="27">
        <v>1</v>
      </c>
      <c r="F103" s="27">
        <v>1</v>
      </c>
      <c r="G103" s="106" t="s">
        <v>227</v>
      </c>
      <c r="H103" s="27">
        <v>80</v>
      </c>
      <c r="I103" s="35">
        <v>1005.4</v>
      </c>
      <c r="J103" s="35">
        <v>279.10000000000002</v>
      </c>
      <c r="K103" s="24"/>
    </row>
    <row r="104" spans="1:11" ht="11.25" customHeight="1" x14ac:dyDescent="0.2">
      <c r="A104" s="27">
        <v>3</v>
      </c>
      <c r="B104" s="27">
        <v>1</v>
      </c>
      <c r="C104" s="27">
        <v>1</v>
      </c>
      <c r="D104" s="27">
        <v>3</v>
      </c>
      <c r="E104" s="27">
        <v>1</v>
      </c>
      <c r="F104" s="27">
        <v>2</v>
      </c>
      <c r="G104" s="106" t="s">
        <v>228</v>
      </c>
      <c r="H104" s="27">
        <v>81</v>
      </c>
      <c r="I104" s="35">
        <v>276.2</v>
      </c>
      <c r="J104" s="35">
        <v>165.1</v>
      </c>
      <c r="K104" s="24"/>
    </row>
    <row r="105" spans="1:11" ht="11.25" customHeight="1" x14ac:dyDescent="0.2">
      <c r="A105" s="27">
        <v>3</v>
      </c>
      <c r="B105" s="27">
        <v>1</v>
      </c>
      <c r="C105" s="27">
        <v>1</v>
      </c>
      <c r="D105" s="27">
        <v>3</v>
      </c>
      <c r="E105" s="27">
        <v>1</v>
      </c>
      <c r="F105" s="27">
        <v>3</v>
      </c>
      <c r="G105" s="106" t="s">
        <v>229</v>
      </c>
      <c r="H105" s="27">
        <v>82</v>
      </c>
      <c r="I105" s="35"/>
      <c r="J105" s="29"/>
      <c r="K105" s="24"/>
    </row>
    <row r="106" spans="1:11" ht="22.5" customHeight="1" x14ac:dyDescent="0.2">
      <c r="A106" s="27">
        <v>3</v>
      </c>
      <c r="B106" s="27">
        <v>1</v>
      </c>
      <c r="C106" s="27">
        <v>1</v>
      </c>
      <c r="D106" s="27">
        <v>3</v>
      </c>
      <c r="E106" s="27">
        <v>1</v>
      </c>
      <c r="F106" s="27">
        <v>4</v>
      </c>
      <c r="G106" s="108" t="s">
        <v>230</v>
      </c>
      <c r="H106" s="27">
        <v>83</v>
      </c>
      <c r="I106" s="35">
        <v>62.5</v>
      </c>
      <c r="J106" s="29">
        <v>4.5999999999999996</v>
      </c>
      <c r="K106" s="24"/>
    </row>
    <row r="107" spans="1:11" ht="11.25" customHeight="1" x14ac:dyDescent="0.2">
      <c r="A107" s="27">
        <v>3</v>
      </c>
      <c r="B107" s="27">
        <v>1</v>
      </c>
      <c r="C107" s="27">
        <v>1</v>
      </c>
      <c r="D107" s="27">
        <v>4</v>
      </c>
      <c r="E107" s="27"/>
      <c r="F107" s="27"/>
      <c r="G107" s="106" t="s">
        <v>231</v>
      </c>
      <c r="H107" s="27">
        <v>84</v>
      </c>
      <c r="I107" s="29">
        <f>I108+I109+I110</f>
        <v>0</v>
      </c>
      <c r="J107" s="29">
        <f>J108+J109+J110</f>
        <v>0</v>
      </c>
      <c r="K107" s="24"/>
    </row>
    <row r="108" spans="1:11" ht="11.25" customHeight="1" x14ac:dyDescent="0.2">
      <c r="A108" s="27">
        <v>3</v>
      </c>
      <c r="B108" s="27">
        <v>1</v>
      </c>
      <c r="C108" s="27">
        <v>1</v>
      </c>
      <c r="D108" s="27">
        <v>4</v>
      </c>
      <c r="E108" s="27">
        <v>1</v>
      </c>
      <c r="F108" s="27">
        <v>1</v>
      </c>
      <c r="G108" s="106" t="s">
        <v>232</v>
      </c>
      <c r="H108" s="27">
        <v>85</v>
      </c>
      <c r="I108" s="35"/>
      <c r="J108" s="35"/>
      <c r="K108" s="24"/>
    </row>
    <row r="109" spans="1:11" ht="11.25" customHeight="1" x14ac:dyDescent="0.2">
      <c r="A109" s="27">
        <v>3</v>
      </c>
      <c r="B109" s="27">
        <v>1</v>
      </c>
      <c r="C109" s="27">
        <v>1</v>
      </c>
      <c r="D109" s="27">
        <v>4</v>
      </c>
      <c r="E109" s="27">
        <v>1</v>
      </c>
      <c r="F109" s="27">
        <v>2</v>
      </c>
      <c r="G109" s="106" t="s">
        <v>233</v>
      </c>
      <c r="H109" s="27">
        <v>86</v>
      </c>
      <c r="I109" s="35"/>
      <c r="J109" s="35"/>
      <c r="K109" s="24"/>
    </row>
    <row r="110" spans="1:11" ht="11.25" customHeight="1" x14ac:dyDescent="0.2">
      <c r="A110" s="27">
        <v>3</v>
      </c>
      <c r="B110" s="27">
        <v>1</v>
      </c>
      <c r="C110" s="27">
        <v>1</v>
      </c>
      <c r="D110" s="27">
        <v>4</v>
      </c>
      <c r="E110" s="27">
        <v>1</v>
      </c>
      <c r="F110" s="27">
        <v>3</v>
      </c>
      <c r="G110" s="106" t="s">
        <v>234</v>
      </c>
      <c r="H110" s="27">
        <v>87</v>
      </c>
      <c r="I110" s="35"/>
      <c r="J110" s="29"/>
      <c r="K110" s="24"/>
    </row>
    <row r="111" spans="1:11" ht="11.25" customHeight="1" x14ac:dyDescent="0.2">
      <c r="A111" s="27">
        <v>3</v>
      </c>
      <c r="B111" s="27">
        <v>1</v>
      </c>
      <c r="C111" s="27">
        <v>1</v>
      </c>
      <c r="D111" s="27">
        <v>5</v>
      </c>
      <c r="E111" s="27"/>
      <c r="F111" s="27"/>
      <c r="G111" s="106" t="s">
        <v>235</v>
      </c>
      <c r="H111" s="27">
        <v>88</v>
      </c>
      <c r="I111" s="29">
        <f>I112</f>
        <v>162.4</v>
      </c>
      <c r="J111" s="29">
        <f>J112</f>
        <v>39.5</v>
      </c>
      <c r="K111" s="24"/>
    </row>
    <row r="112" spans="1:11" ht="11.25" customHeight="1" x14ac:dyDescent="0.2">
      <c r="A112" s="27">
        <v>3</v>
      </c>
      <c r="B112" s="27">
        <v>1</v>
      </c>
      <c r="C112" s="27">
        <v>1</v>
      </c>
      <c r="D112" s="27">
        <v>5</v>
      </c>
      <c r="E112" s="27">
        <v>1</v>
      </c>
      <c r="F112" s="27">
        <v>1</v>
      </c>
      <c r="G112" s="106" t="s">
        <v>235</v>
      </c>
      <c r="H112" s="27">
        <v>89</v>
      </c>
      <c r="I112" s="35">
        <v>162.4</v>
      </c>
      <c r="J112" s="29">
        <v>39.5</v>
      </c>
      <c r="K112" s="24"/>
    </row>
    <row r="113" spans="1:11" ht="22.5" customHeight="1" x14ac:dyDescent="0.2">
      <c r="A113" s="26">
        <v>3</v>
      </c>
      <c r="B113" s="26">
        <v>1</v>
      </c>
      <c r="C113" s="26">
        <v>2</v>
      </c>
      <c r="D113" s="27"/>
      <c r="E113" s="27"/>
      <c r="F113" s="27"/>
      <c r="G113" s="105" t="s">
        <v>236</v>
      </c>
      <c r="H113" s="27">
        <v>90</v>
      </c>
      <c r="I113" s="36">
        <f>I114+I115+I116+I117</f>
        <v>39.700000000000003</v>
      </c>
      <c r="J113" s="36">
        <f>J114+J115+J116+J117</f>
        <v>5.8</v>
      </c>
      <c r="K113" s="24"/>
    </row>
    <row r="114" spans="1:11" ht="27" customHeight="1" x14ac:dyDescent="0.2">
      <c r="A114" s="27">
        <v>3</v>
      </c>
      <c r="B114" s="27">
        <v>1</v>
      </c>
      <c r="C114" s="27">
        <v>2</v>
      </c>
      <c r="D114" s="27">
        <v>1</v>
      </c>
      <c r="E114" s="27">
        <v>1</v>
      </c>
      <c r="F114" s="27">
        <v>2</v>
      </c>
      <c r="G114" s="106" t="s">
        <v>237</v>
      </c>
      <c r="H114" s="27">
        <v>91</v>
      </c>
      <c r="I114" s="35">
        <v>39.700000000000003</v>
      </c>
      <c r="J114" s="35">
        <v>5.8</v>
      </c>
      <c r="K114" s="24"/>
    </row>
    <row r="115" spans="1:11" ht="11.25" customHeight="1" x14ac:dyDescent="0.2">
      <c r="A115" s="27">
        <v>3</v>
      </c>
      <c r="B115" s="27">
        <v>1</v>
      </c>
      <c r="C115" s="27">
        <v>2</v>
      </c>
      <c r="D115" s="27">
        <v>1</v>
      </c>
      <c r="E115" s="27">
        <v>1</v>
      </c>
      <c r="F115" s="27">
        <v>3</v>
      </c>
      <c r="G115" s="106" t="s">
        <v>238</v>
      </c>
      <c r="H115" s="27">
        <v>92</v>
      </c>
      <c r="I115" s="35"/>
      <c r="J115" s="35"/>
      <c r="K115" s="24"/>
    </row>
    <row r="116" spans="1:11" ht="11.25" customHeight="1" x14ac:dyDescent="0.2">
      <c r="A116" s="27">
        <v>3</v>
      </c>
      <c r="B116" s="27">
        <v>1</v>
      </c>
      <c r="C116" s="27">
        <v>2</v>
      </c>
      <c r="D116" s="27">
        <v>1</v>
      </c>
      <c r="E116" s="27">
        <v>1</v>
      </c>
      <c r="F116" s="27">
        <v>4</v>
      </c>
      <c r="G116" s="108" t="s">
        <v>239</v>
      </c>
      <c r="H116" s="27">
        <v>93</v>
      </c>
      <c r="I116" s="35"/>
      <c r="J116" s="35"/>
      <c r="K116" s="24"/>
    </row>
    <row r="117" spans="1:11" ht="11.25" customHeight="1" x14ac:dyDescent="0.2">
      <c r="A117" s="27">
        <v>3</v>
      </c>
      <c r="B117" s="27">
        <v>1</v>
      </c>
      <c r="C117" s="27">
        <v>2</v>
      </c>
      <c r="D117" s="27">
        <v>1</v>
      </c>
      <c r="E117" s="27">
        <v>1</v>
      </c>
      <c r="F117" s="27">
        <v>5</v>
      </c>
      <c r="G117" s="111" t="s">
        <v>240</v>
      </c>
      <c r="H117" s="27">
        <v>94</v>
      </c>
      <c r="I117" s="35"/>
      <c r="J117" s="29"/>
      <c r="K117" s="24"/>
    </row>
    <row r="118" spans="1:11" ht="11.25" customHeight="1" x14ac:dyDescent="0.2">
      <c r="A118" s="42">
        <v>3</v>
      </c>
      <c r="B118" s="42">
        <v>1</v>
      </c>
      <c r="C118" s="42">
        <v>3</v>
      </c>
      <c r="D118" s="31"/>
      <c r="E118" s="31"/>
      <c r="F118" s="31"/>
      <c r="G118" s="105" t="s">
        <v>241</v>
      </c>
      <c r="H118" s="27">
        <v>95</v>
      </c>
      <c r="I118" s="35"/>
      <c r="J118" s="29"/>
      <c r="K118" s="24"/>
    </row>
    <row r="119" spans="1:11" ht="11.25" customHeight="1" x14ac:dyDescent="0.2">
      <c r="A119" s="31">
        <v>3</v>
      </c>
      <c r="B119" s="31">
        <v>1</v>
      </c>
      <c r="C119" s="31">
        <v>3</v>
      </c>
      <c r="D119" s="31">
        <v>2</v>
      </c>
      <c r="E119" s="31">
        <v>1</v>
      </c>
      <c r="F119" s="31">
        <v>6</v>
      </c>
      <c r="G119" s="108" t="s">
        <v>242</v>
      </c>
      <c r="H119" s="27">
        <v>96</v>
      </c>
      <c r="I119" s="35"/>
      <c r="J119" s="29"/>
      <c r="K119" s="24"/>
    </row>
    <row r="120" spans="1:11" ht="18" customHeight="1" x14ac:dyDescent="0.2">
      <c r="A120" s="42">
        <v>3</v>
      </c>
      <c r="B120" s="42">
        <v>1</v>
      </c>
      <c r="C120" s="42">
        <v>4</v>
      </c>
      <c r="D120" s="31"/>
      <c r="E120" s="31"/>
      <c r="F120" s="31"/>
      <c r="G120" s="105" t="s">
        <v>243</v>
      </c>
      <c r="H120" s="27">
        <v>97</v>
      </c>
      <c r="I120" s="29"/>
      <c r="J120" s="35"/>
      <c r="K120" s="24"/>
    </row>
    <row r="121" spans="1:11" ht="11.25" customHeight="1" x14ac:dyDescent="0.2">
      <c r="A121" s="27">
        <v>3</v>
      </c>
      <c r="B121" s="27">
        <v>1</v>
      </c>
      <c r="C121" s="27">
        <v>4</v>
      </c>
      <c r="D121" s="27">
        <v>1</v>
      </c>
      <c r="E121" s="27">
        <v>1</v>
      </c>
      <c r="F121" s="27">
        <v>1</v>
      </c>
      <c r="G121" s="106" t="s">
        <v>243</v>
      </c>
      <c r="H121" s="27">
        <v>98</v>
      </c>
      <c r="I121" s="35"/>
      <c r="J121" s="35"/>
      <c r="K121" s="24"/>
    </row>
    <row r="122" spans="1:11" ht="27.75" customHeight="1" x14ac:dyDescent="0.2">
      <c r="A122" s="26">
        <v>3</v>
      </c>
      <c r="B122" s="26">
        <v>1</v>
      </c>
      <c r="C122" s="26">
        <v>5</v>
      </c>
      <c r="D122" s="27"/>
      <c r="E122" s="27"/>
      <c r="F122" s="27"/>
      <c r="G122" s="105" t="s">
        <v>244</v>
      </c>
      <c r="H122" s="27">
        <v>99</v>
      </c>
      <c r="I122" s="137">
        <f>I123+I124+I125</f>
        <v>0</v>
      </c>
      <c r="J122" s="137">
        <f>J123+J124+J125</f>
        <v>0</v>
      </c>
      <c r="K122" s="24"/>
    </row>
    <row r="123" spans="1:11" ht="11.25" customHeight="1" x14ac:dyDescent="0.2">
      <c r="A123" s="27">
        <v>3</v>
      </c>
      <c r="B123" s="27">
        <v>1</v>
      </c>
      <c r="C123" s="27">
        <v>5</v>
      </c>
      <c r="D123" s="27">
        <v>1</v>
      </c>
      <c r="E123" s="27">
        <v>1</v>
      </c>
      <c r="F123" s="27">
        <v>1</v>
      </c>
      <c r="G123" s="106" t="s">
        <v>245</v>
      </c>
      <c r="H123" s="27">
        <v>100</v>
      </c>
      <c r="I123" s="35"/>
      <c r="J123" s="35"/>
      <c r="K123" s="24"/>
    </row>
    <row r="124" spans="1:11" ht="11.25" customHeight="1" x14ac:dyDescent="0.2">
      <c r="A124" s="27">
        <v>3</v>
      </c>
      <c r="B124" s="27">
        <v>1</v>
      </c>
      <c r="C124" s="27">
        <v>5</v>
      </c>
      <c r="D124" s="27">
        <v>1</v>
      </c>
      <c r="E124" s="27">
        <v>1</v>
      </c>
      <c r="F124" s="27">
        <v>2</v>
      </c>
      <c r="G124" s="106" t="s">
        <v>246</v>
      </c>
      <c r="H124" s="27">
        <v>101</v>
      </c>
      <c r="I124" s="35"/>
      <c r="J124" s="35"/>
      <c r="K124" s="24"/>
    </row>
    <row r="125" spans="1:11" ht="11.25" customHeight="1" x14ac:dyDescent="0.2">
      <c r="A125" s="27">
        <v>3</v>
      </c>
      <c r="B125" s="27">
        <v>1</v>
      </c>
      <c r="C125" s="27">
        <v>5</v>
      </c>
      <c r="D125" s="27">
        <v>1</v>
      </c>
      <c r="E125" s="27">
        <v>1</v>
      </c>
      <c r="F125" s="27">
        <v>3</v>
      </c>
      <c r="G125" s="106" t="s">
        <v>247</v>
      </c>
      <c r="H125" s="27">
        <v>102</v>
      </c>
      <c r="I125" s="35"/>
      <c r="J125" s="36"/>
      <c r="K125" s="24"/>
    </row>
    <row r="126" spans="1:11" ht="18" customHeight="1" x14ac:dyDescent="0.2">
      <c r="A126" s="27"/>
      <c r="B126" s="56"/>
      <c r="C126" s="56"/>
      <c r="D126" s="56"/>
      <c r="E126" s="56"/>
      <c r="F126" s="56"/>
      <c r="G126" s="112" t="s">
        <v>248</v>
      </c>
      <c r="H126" s="56">
        <v>103</v>
      </c>
      <c r="I126" s="138">
        <f>I24+I94</f>
        <v>33859.5</v>
      </c>
      <c r="J126" s="138">
        <f>J24+J94</f>
        <v>22775.599999999999</v>
      </c>
      <c r="K126" s="24"/>
    </row>
    <row r="127" spans="1:11" ht="34.5" customHeight="1" x14ac:dyDescent="0.2">
      <c r="A127" s="26">
        <v>3</v>
      </c>
      <c r="B127" s="26">
        <v>2</v>
      </c>
      <c r="C127" s="27"/>
      <c r="D127" s="27"/>
      <c r="E127" s="27"/>
      <c r="F127" s="27"/>
      <c r="G127" s="105" t="s">
        <v>249</v>
      </c>
      <c r="H127" s="27">
        <v>104</v>
      </c>
      <c r="I127" s="36">
        <f>I128+I132</f>
        <v>0</v>
      </c>
      <c r="J127" s="36">
        <f>J128+J132</f>
        <v>0</v>
      </c>
      <c r="K127" s="24"/>
    </row>
    <row r="128" spans="1:11" ht="24.75" customHeight="1" x14ac:dyDescent="0.2">
      <c r="A128" s="27">
        <v>3</v>
      </c>
      <c r="B128" s="27">
        <v>2</v>
      </c>
      <c r="C128" s="27">
        <v>1</v>
      </c>
      <c r="D128" s="27"/>
      <c r="E128" s="27"/>
      <c r="F128" s="27"/>
      <c r="G128" s="111" t="s">
        <v>250</v>
      </c>
      <c r="H128" s="27">
        <v>105</v>
      </c>
      <c r="I128" s="29"/>
      <c r="J128" s="29"/>
      <c r="K128" s="24"/>
    </row>
    <row r="129" spans="1:11" ht="11.25" customHeight="1" x14ac:dyDescent="0.2">
      <c r="A129" s="27">
        <v>3</v>
      </c>
      <c r="B129" s="27">
        <v>2</v>
      </c>
      <c r="C129" s="27">
        <v>1</v>
      </c>
      <c r="D129" s="27">
        <v>5</v>
      </c>
      <c r="E129" s="27">
        <v>1</v>
      </c>
      <c r="F129" s="27">
        <v>1</v>
      </c>
      <c r="G129" s="106" t="s">
        <v>251</v>
      </c>
      <c r="H129" s="27">
        <v>106</v>
      </c>
      <c r="I129" s="29"/>
      <c r="J129" s="35"/>
      <c r="K129" s="24"/>
    </row>
    <row r="130" spans="1:11" ht="11.25" customHeight="1" x14ac:dyDescent="0.2">
      <c r="A130" s="27">
        <v>3</v>
      </c>
      <c r="B130" s="27">
        <v>2</v>
      </c>
      <c r="C130" s="27">
        <v>1</v>
      </c>
      <c r="D130" s="27">
        <v>7</v>
      </c>
      <c r="E130" s="27">
        <v>1</v>
      </c>
      <c r="F130" s="27">
        <v>1</v>
      </c>
      <c r="G130" s="106" t="s">
        <v>252</v>
      </c>
      <c r="H130" s="27">
        <v>107</v>
      </c>
      <c r="I130" s="35"/>
      <c r="J130" s="35"/>
      <c r="K130" s="24"/>
    </row>
    <row r="131" spans="1:11" ht="11.25" customHeight="1" x14ac:dyDescent="0.2">
      <c r="A131" s="27">
        <v>3</v>
      </c>
      <c r="B131" s="27">
        <v>2</v>
      </c>
      <c r="C131" s="27">
        <v>1</v>
      </c>
      <c r="D131" s="27">
        <v>7</v>
      </c>
      <c r="E131" s="27">
        <v>1</v>
      </c>
      <c r="F131" s="27">
        <v>2</v>
      </c>
      <c r="G131" s="106" t="s">
        <v>253</v>
      </c>
      <c r="H131" s="27">
        <v>108</v>
      </c>
      <c r="I131" s="35"/>
      <c r="J131" s="35"/>
      <c r="K131" s="24"/>
    </row>
    <row r="132" spans="1:11" ht="25.5" customHeight="1" x14ac:dyDescent="0.2">
      <c r="A132" s="27">
        <v>3</v>
      </c>
      <c r="B132" s="27">
        <v>2</v>
      </c>
      <c r="C132" s="27">
        <v>2</v>
      </c>
      <c r="D132" s="27"/>
      <c r="E132" s="27"/>
      <c r="F132" s="27"/>
      <c r="G132" s="106" t="s">
        <v>254</v>
      </c>
      <c r="H132" s="27">
        <v>109</v>
      </c>
      <c r="I132" s="137">
        <f>I133+I134+I135</f>
        <v>0</v>
      </c>
      <c r="J132" s="137">
        <f>J133+J134+J135</f>
        <v>0</v>
      </c>
      <c r="K132" s="24"/>
    </row>
    <row r="133" spans="1:11" ht="11.25" customHeight="1" x14ac:dyDescent="0.2">
      <c r="A133" s="27">
        <v>3</v>
      </c>
      <c r="B133" s="27">
        <v>2</v>
      </c>
      <c r="C133" s="27">
        <v>2</v>
      </c>
      <c r="D133" s="27">
        <v>5</v>
      </c>
      <c r="E133" s="27">
        <v>1</v>
      </c>
      <c r="F133" s="27">
        <v>1</v>
      </c>
      <c r="G133" s="106" t="s">
        <v>255</v>
      </c>
      <c r="H133" s="27">
        <v>110</v>
      </c>
      <c r="I133" s="35"/>
      <c r="J133" s="29"/>
      <c r="K133" s="24"/>
    </row>
    <row r="134" spans="1:11" ht="11.25" customHeight="1" x14ac:dyDescent="0.2">
      <c r="A134" s="27">
        <v>3</v>
      </c>
      <c r="B134" s="27">
        <v>2</v>
      </c>
      <c r="C134" s="27">
        <v>2</v>
      </c>
      <c r="D134" s="27">
        <v>7</v>
      </c>
      <c r="E134" s="27">
        <v>1</v>
      </c>
      <c r="F134" s="27">
        <v>1</v>
      </c>
      <c r="G134" s="106" t="s">
        <v>252</v>
      </c>
      <c r="H134" s="27">
        <v>111</v>
      </c>
      <c r="I134" s="35"/>
      <c r="J134" s="35"/>
      <c r="K134" s="24"/>
    </row>
    <row r="135" spans="1:11" ht="11.25" customHeight="1" x14ac:dyDescent="0.2">
      <c r="A135" s="27">
        <v>3</v>
      </c>
      <c r="B135" s="27">
        <v>2</v>
      </c>
      <c r="C135" s="27">
        <v>2</v>
      </c>
      <c r="D135" s="27">
        <v>7</v>
      </c>
      <c r="E135" s="27">
        <v>1</v>
      </c>
      <c r="F135" s="27">
        <v>2</v>
      </c>
      <c r="G135" s="106" t="s">
        <v>253</v>
      </c>
      <c r="H135" s="27">
        <v>112</v>
      </c>
      <c r="I135" s="35"/>
      <c r="J135" s="36"/>
      <c r="K135" s="24"/>
    </row>
    <row r="136" spans="1:11" ht="24.75" customHeight="1" x14ac:dyDescent="0.2">
      <c r="A136" s="26">
        <v>3</v>
      </c>
      <c r="B136" s="26">
        <v>3</v>
      </c>
      <c r="C136" s="27"/>
      <c r="D136" s="27"/>
      <c r="E136" s="27"/>
      <c r="F136" s="27"/>
      <c r="G136" s="105" t="s">
        <v>256</v>
      </c>
      <c r="H136" s="27">
        <v>113</v>
      </c>
      <c r="I136" s="36">
        <f>I137+I142</f>
        <v>151.5</v>
      </c>
      <c r="J136" s="36">
        <f>J137+J142</f>
        <v>151.4</v>
      </c>
      <c r="K136" s="24"/>
    </row>
    <row r="137" spans="1:11" ht="33" customHeight="1" x14ac:dyDescent="0.2">
      <c r="A137" s="27">
        <v>3</v>
      </c>
      <c r="B137" s="27">
        <v>3</v>
      </c>
      <c r="C137" s="27">
        <v>1</v>
      </c>
      <c r="D137" s="27"/>
      <c r="E137" s="27"/>
      <c r="F137" s="27"/>
      <c r="G137" s="108" t="s">
        <v>257</v>
      </c>
      <c r="H137" s="27">
        <v>114</v>
      </c>
      <c r="I137" s="29">
        <f>I138+I139+I140+I141</f>
        <v>151.5</v>
      </c>
      <c r="J137" s="29">
        <f>J138+J139+J140+J141</f>
        <v>151.4</v>
      </c>
      <c r="K137" s="24"/>
    </row>
    <row r="138" spans="1:11" ht="11.25" customHeight="1" x14ac:dyDescent="0.2">
      <c r="A138" s="27">
        <v>3</v>
      </c>
      <c r="B138" s="27">
        <v>3</v>
      </c>
      <c r="C138" s="27">
        <v>1</v>
      </c>
      <c r="D138" s="27">
        <v>4</v>
      </c>
      <c r="E138" s="27">
        <v>1</v>
      </c>
      <c r="F138" s="27">
        <v>1</v>
      </c>
      <c r="G138" s="106" t="s">
        <v>258</v>
      </c>
      <c r="H138" s="27">
        <v>115</v>
      </c>
      <c r="I138" s="35"/>
      <c r="J138" s="35"/>
      <c r="K138" s="24"/>
    </row>
    <row r="139" spans="1:11" ht="11.25" customHeight="1" x14ac:dyDescent="0.2">
      <c r="A139" s="27">
        <v>3</v>
      </c>
      <c r="B139" s="27">
        <v>3</v>
      </c>
      <c r="C139" s="27">
        <v>1</v>
      </c>
      <c r="D139" s="27">
        <v>4</v>
      </c>
      <c r="E139" s="27">
        <v>1</v>
      </c>
      <c r="F139" s="27">
        <v>2</v>
      </c>
      <c r="G139" s="106" t="s">
        <v>259</v>
      </c>
      <c r="H139" s="27">
        <v>116</v>
      </c>
      <c r="I139" s="35">
        <v>151.5</v>
      </c>
      <c r="J139" s="35">
        <v>151.4</v>
      </c>
      <c r="K139" s="24"/>
    </row>
    <row r="140" spans="1:11" ht="11.25" customHeight="1" x14ac:dyDescent="0.2">
      <c r="A140" s="27">
        <v>3</v>
      </c>
      <c r="B140" s="27">
        <v>3</v>
      </c>
      <c r="C140" s="27">
        <v>1</v>
      </c>
      <c r="D140" s="27">
        <v>7</v>
      </c>
      <c r="E140" s="27">
        <v>1</v>
      </c>
      <c r="F140" s="27">
        <v>1</v>
      </c>
      <c r="G140" s="106" t="s">
        <v>260</v>
      </c>
      <c r="H140" s="27">
        <v>117</v>
      </c>
      <c r="I140" s="35"/>
      <c r="J140" s="35"/>
      <c r="K140" s="24"/>
    </row>
    <row r="141" spans="1:11" ht="11.25" customHeight="1" x14ac:dyDescent="0.2">
      <c r="A141" s="27">
        <v>3</v>
      </c>
      <c r="B141" s="27">
        <v>3</v>
      </c>
      <c r="C141" s="27">
        <v>1</v>
      </c>
      <c r="D141" s="27">
        <v>7</v>
      </c>
      <c r="E141" s="27">
        <v>1</v>
      </c>
      <c r="F141" s="27">
        <v>2</v>
      </c>
      <c r="G141" s="106" t="s">
        <v>261</v>
      </c>
      <c r="H141" s="27">
        <v>118</v>
      </c>
      <c r="I141" s="35"/>
      <c r="J141" s="29"/>
      <c r="K141" s="24"/>
    </row>
    <row r="142" spans="1:11" ht="33.75" customHeight="1" x14ac:dyDescent="0.2">
      <c r="A142" s="27">
        <v>3</v>
      </c>
      <c r="B142" s="27">
        <v>3</v>
      </c>
      <c r="C142" s="27">
        <v>2</v>
      </c>
      <c r="D142" s="27"/>
      <c r="E142" s="27"/>
      <c r="F142" s="27"/>
      <c r="G142" s="106" t="s">
        <v>262</v>
      </c>
      <c r="H142" s="27">
        <v>119</v>
      </c>
      <c r="I142" s="29">
        <f>I143+I144+I145+I146</f>
        <v>0</v>
      </c>
      <c r="J142" s="29">
        <f>J143+J144+J145+J146</f>
        <v>0</v>
      </c>
      <c r="K142" s="24"/>
    </row>
    <row r="143" spans="1:11" ht="11.25" customHeight="1" x14ac:dyDescent="0.2">
      <c r="A143" s="27">
        <v>3</v>
      </c>
      <c r="B143" s="27">
        <v>3</v>
      </c>
      <c r="C143" s="27">
        <v>2</v>
      </c>
      <c r="D143" s="27">
        <v>4</v>
      </c>
      <c r="E143" s="27">
        <v>1</v>
      </c>
      <c r="F143" s="27">
        <v>1</v>
      </c>
      <c r="G143" s="106" t="s">
        <v>258</v>
      </c>
      <c r="H143" s="27">
        <v>120</v>
      </c>
      <c r="I143" s="35"/>
      <c r="J143" s="35"/>
      <c r="K143" s="24"/>
    </row>
    <row r="144" spans="1:11" ht="11.25" customHeight="1" x14ac:dyDescent="0.2">
      <c r="A144" s="27">
        <v>3</v>
      </c>
      <c r="B144" s="27">
        <v>3</v>
      </c>
      <c r="C144" s="27">
        <v>2</v>
      </c>
      <c r="D144" s="27">
        <v>4</v>
      </c>
      <c r="E144" s="27">
        <v>1</v>
      </c>
      <c r="F144" s="27">
        <v>2</v>
      </c>
      <c r="G144" s="106" t="s">
        <v>259</v>
      </c>
      <c r="H144" s="27">
        <v>121</v>
      </c>
      <c r="I144" s="35"/>
      <c r="J144" s="29"/>
      <c r="K144" s="24"/>
    </row>
    <row r="145" spans="1:13" ht="11.25" customHeight="1" x14ac:dyDescent="0.2">
      <c r="A145" s="27">
        <v>3</v>
      </c>
      <c r="B145" s="27">
        <v>3</v>
      </c>
      <c r="C145" s="27">
        <v>2</v>
      </c>
      <c r="D145" s="27">
        <v>7</v>
      </c>
      <c r="E145" s="27">
        <v>1</v>
      </c>
      <c r="F145" s="27">
        <v>1</v>
      </c>
      <c r="G145" s="106" t="s">
        <v>260</v>
      </c>
      <c r="H145" s="27">
        <v>122</v>
      </c>
      <c r="I145" s="29"/>
      <c r="J145" s="35"/>
      <c r="K145" s="24"/>
    </row>
    <row r="146" spans="1:13" ht="11.25" customHeight="1" x14ac:dyDescent="0.2">
      <c r="A146" s="27">
        <v>3</v>
      </c>
      <c r="B146" s="27">
        <v>3</v>
      </c>
      <c r="C146" s="27">
        <v>2</v>
      </c>
      <c r="D146" s="27">
        <v>7</v>
      </c>
      <c r="E146" s="27">
        <v>1</v>
      </c>
      <c r="F146" s="27">
        <v>2</v>
      </c>
      <c r="G146" s="106" t="s">
        <v>261</v>
      </c>
      <c r="H146" s="27">
        <v>123</v>
      </c>
      <c r="I146" s="35"/>
      <c r="J146" s="113"/>
      <c r="K146" s="24"/>
    </row>
    <row r="147" spans="1:13" ht="14.25" customHeight="1" x14ac:dyDescent="0.2">
      <c r="A147" s="114"/>
      <c r="B147" s="114"/>
      <c r="C147" s="114"/>
      <c r="D147" s="114"/>
      <c r="E147" s="114"/>
      <c r="F147" s="114"/>
      <c r="G147" s="115" t="s">
        <v>263</v>
      </c>
      <c r="H147" s="114">
        <v>124</v>
      </c>
      <c r="I147" s="139">
        <f>I126+I127+I136</f>
        <v>34011</v>
      </c>
      <c r="J147" s="139">
        <f>J126+J127+J136</f>
        <v>22927</v>
      </c>
      <c r="K147" s="24"/>
    </row>
    <row r="148" spans="1:13" x14ac:dyDescent="0.2">
      <c r="A148" s="74"/>
      <c r="B148" s="74"/>
      <c r="C148" s="74"/>
      <c r="D148" s="74"/>
      <c r="E148" s="74"/>
      <c r="F148" s="74"/>
      <c r="G148" s="116"/>
      <c r="H148" s="117"/>
      <c r="I148" s="118"/>
      <c r="J148" s="119"/>
    </row>
    <row r="149" spans="1:13" ht="22.5" customHeight="1" x14ac:dyDescent="0.2">
      <c r="A149" s="98"/>
      <c r="B149" s="197" t="s">
        <v>268</v>
      </c>
      <c r="C149" s="198"/>
      <c r="D149" s="198"/>
      <c r="E149" s="198"/>
      <c r="F149" s="198"/>
      <c r="G149" s="198"/>
      <c r="H149" s="120"/>
      <c r="I149" s="192" t="s">
        <v>269</v>
      </c>
      <c r="J149" s="192"/>
      <c r="K149" s="119"/>
      <c r="L149" s="119"/>
      <c r="M149" s="119"/>
    </row>
    <row r="150" spans="1:13" x14ac:dyDescent="0.2">
      <c r="A150" s="183" t="s">
        <v>137</v>
      </c>
      <c r="B150" s="183"/>
      <c r="C150" s="183"/>
      <c r="D150" s="183"/>
      <c r="E150" s="183"/>
      <c r="F150" s="183"/>
      <c r="G150" s="183"/>
      <c r="H150" s="183"/>
      <c r="I150" s="121" t="s">
        <v>138</v>
      </c>
      <c r="J150" s="80" t="s">
        <v>139</v>
      </c>
      <c r="K150" s="122"/>
      <c r="L150" s="122"/>
      <c r="M150" s="121"/>
    </row>
    <row r="151" spans="1:13" x14ac:dyDescent="0.2">
      <c r="B151" s="100"/>
      <c r="C151" s="100"/>
      <c r="D151" s="100"/>
      <c r="E151" s="100"/>
      <c r="F151" s="100"/>
      <c r="G151" s="100"/>
      <c r="H151" s="100"/>
      <c r="I151" s="121"/>
      <c r="J151" s="121"/>
      <c r="K151" s="121"/>
      <c r="L151" s="121"/>
      <c r="M151" s="121"/>
    </row>
  </sheetData>
  <mergeCells count="24">
    <mergeCell ref="I1:K1"/>
    <mergeCell ref="S1:U1"/>
    <mergeCell ref="I2:K2"/>
    <mergeCell ref="S2:U2"/>
    <mergeCell ref="D3:I3"/>
    <mergeCell ref="D4:I4"/>
    <mergeCell ref="A6:I6"/>
    <mergeCell ref="G7:H7"/>
    <mergeCell ref="G8:H8"/>
    <mergeCell ref="E10:H10"/>
    <mergeCell ref="E11:H11"/>
    <mergeCell ref="E13:J13"/>
    <mergeCell ref="K21:K22"/>
    <mergeCell ref="A23:F23"/>
    <mergeCell ref="B149:G149"/>
    <mergeCell ref="A150:H150"/>
    <mergeCell ref="E14:H14"/>
    <mergeCell ref="I17:J17"/>
    <mergeCell ref="A21:F22"/>
    <mergeCell ref="G21:G22"/>
    <mergeCell ref="H21:H22"/>
    <mergeCell ref="I21:I22"/>
    <mergeCell ref="J21:J22"/>
    <mergeCell ref="I149:J14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3</vt:i4>
      </vt:variant>
      <vt:variant>
        <vt:lpstr>Įvardytieji diapazonai</vt:lpstr>
      </vt:variant>
      <vt:variant>
        <vt:i4>2</vt:i4>
      </vt:variant>
    </vt:vector>
  </HeadingPairs>
  <TitlesOfParts>
    <vt:vector size="5" baseType="lpstr">
      <vt:lpstr> Forma Nr. 1-sav.</vt:lpstr>
      <vt:lpstr>Išlaidos forma 1-sav.</vt:lpstr>
      <vt:lpstr>Išlaidos 2-sav.</vt:lpstr>
      <vt:lpstr>' Forma Nr. 1-sav.'!Print_Area</vt:lpstr>
      <vt:lpstr>' Forma Nr. 1-sav.'!Print_Titles</vt:lpstr>
    </vt:vector>
  </TitlesOfParts>
  <Company>FM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Violeta Miasojedova</dc:creator>
  <cp:lastModifiedBy>Ona Mikalonienė</cp:lastModifiedBy>
  <cp:lastPrinted>2023-02-24T12:17:37Z</cp:lastPrinted>
  <dcterms:created xsi:type="dcterms:W3CDTF">2018-03-15T08:43:51Z</dcterms:created>
  <dcterms:modified xsi:type="dcterms:W3CDTF">2023-02-24T12:32:39Z</dcterms:modified>
</cp:coreProperties>
</file>