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taisyti\2014-2016 SVP\"/>
    </mc:Choice>
  </mc:AlternateContent>
  <bookViews>
    <workbookView xWindow="0" yWindow="0" windowWidth="21570" windowHeight="6870" tabRatio="240"/>
  </bookViews>
  <sheets>
    <sheet name="2 lentele" sheetId="1" r:id="rId1"/>
    <sheet name="Sheet1" sheetId="2" r:id="rId2"/>
    <sheet name="Sheet2" sheetId="3" r:id="rId3"/>
    <sheet name="Sheet3" sheetId="4" r:id="rId4"/>
    <sheet name="Sheet4" sheetId="5" r:id="rId5"/>
    <sheet name="Sheet5" sheetId="6" r:id="rId6"/>
    <sheet name="Sheet6" sheetId="7" r:id="rId7"/>
    <sheet name="Sheet7" sheetId="8" r:id="rId8"/>
  </sheets>
  <definedNames>
    <definedName name="_xlnm.Print_Area" localSheetId="0">'2 lentele'!$A$1:$CB$93</definedName>
    <definedName name="_xlnm.Print_Titles" localSheetId="0">'2 lentele'!$10:$13</definedName>
  </definedNames>
  <calcPr calcId="152511" fullCalcOnLoad="1"/>
</workbook>
</file>

<file path=xl/calcChain.xml><?xml version="1.0" encoding="utf-8"?>
<calcChain xmlns="http://schemas.openxmlformats.org/spreadsheetml/2006/main">
  <c r="O51" i="1" l="1"/>
  <c r="O93" i="1"/>
  <c r="W51" i="1"/>
  <c r="AA51" i="1"/>
  <c r="AI51" i="1"/>
  <c r="AI93" i="1"/>
  <c r="AN47" i="1"/>
  <c r="AV47" i="1"/>
  <c r="AV51" i="1"/>
  <c r="BG47" i="1"/>
  <c r="BV47" i="1"/>
  <c r="L39" i="1"/>
  <c r="L51" i="1"/>
  <c r="O39" i="1"/>
  <c r="T39" i="1"/>
  <c r="T51" i="1"/>
  <c r="V39" i="1"/>
  <c r="V51" i="1"/>
  <c r="W39" i="1"/>
  <c r="X39" i="1"/>
  <c r="X51" i="1"/>
  <c r="Y39" i="1"/>
  <c r="Y51" i="1"/>
  <c r="Z39" i="1"/>
  <c r="Z51" i="1"/>
  <c r="AA39" i="1"/>
  <c r="AF39" i="1"/>
  <c r="AF51" i="1"/>
  <c r="AG39" i="1"/>
  <c r="AI39" i="1"/>
  <c r="AN39" i="1"/>
  <c r="AN51" i="1"/>
  <c r="AO39" i="1"/>
  <c r="AP39" i="1"/>
  <c r="AQ39" i="1"/>
  <c r="AV39" i="1"/>
  <c r="AY39" i="1"/>
  <c r="AY51" i="1"/>
  <c r="AY93" i="1"/>
  <c r="BD39" i="1"/>
  <c r="BE39" i="1"/>
  <c r="BF39" i="1"/>
  <c r="BG39" i="1"/>
  <c r="BG51" i="1"/>
  <c r="BL39" i="1"/>
  <c r="BO39" i="1"/>
  <c r="BO51" i="1"/>
  <c r="BO93" i="1"/>
  <c r="BT39" i="1"/>
  <c r="BU39" i="1"/>
  <c r="BV39" i="1"/>
  <c r="BV51" i="1"/>
  <c r="BW39" i="1"/>
  <c r="AV43" i="1"/>
  <c r="BD43" i="1"/>
  <c r="BD47" i="1"/>
  <c r="BE43" i="1"/>
  <c r="BE47" i="1"/>
  <c r="BE51" i="1"/>
  <c r="BF43" i="1"/>
  <c r="BF47" i="1"/>
  <c r="BG43" i="1"/>
  <c r="BL43" i="1"/>
  <c r="BL47" i="1"/>
  <c r="BT43" i="1"/>
  <c r="BT47" i="1"/>
  <c r="BT51" i="1"/>
  <c r="BU43" i="1"/>
  <c r="BU47" i="1"/>
  <c r="BV43" i="1"/>
  <c r="BW43" i="1"/>
  <c r="BW47" i="1"/>
  <c r="BW51" i="1"/>
  <c r="AF43" i="1"/>
  <c r="AF47" i="1"/>
  <c r="AN43" i="1"/>
  <c r="AO43" i="1"/>
  <c r="AO47" i="1"/>
  <c r="AO51" i="1"/>
  <c r="AP43" i="1"/>
  <c r="AP47" i="1"/>
  <c r="AQ43" i="1"/>
  <c r="AQ47" i="1"/>
  <c r="AQ51" i="1"/>
  <c r="AG43" i="1"/>
  <c r="AG47" i="1"/>
  <c r="U35" i="1"/>
  <c r="U31" i="1"/>
  <c r="U39" i="1"/>
  <c r="U51" i="1"/>
  <c r="AD50" i="1"/>
  <c r="AD51" i="1"/>
  <c r="AD93" i="1"/>
  <c r="AN50" i="1"/>
  <c r="AO50" i="1"/>
  <c r="AP50" i="1"/>
  <c r="AQ50" i="1"/>
  <c r="AT50" i="1"/>
  <c r="AT51" i="1"/>
  <c r="AT93" i="1"/>
  <c r="BF50" i="1"/>
  <c r="BG50" i="1"/>
  <c r="BJ50" i="1"/>
  <c r="BJ51" i="1"/>
  <c r="BJ93" i="1"/>
  <c r="BT50" i="1"/>
  <c r="BU50" i="1"/>
  <c r="BV50" i="1"/>
  <c r="BW50" i="1"/>
  <c r="BD49" i="1"/>
  <c r="BE50" i="1"/>
  <c r="L27" i="1"/>
  <c r="L28" i="1"/>
  <c r="T27" i="1"/>
  <c r="T28" i="1"/>
  <c r="T93" i="1"/>
  <c r="U27" i="1"/>
  <c r="U28" i="1"/>
  <c r="V27" i="1"/>
  <c r="V28" i="1"/>
  <c r="W27" i="1"/>
  <c r="W28" i="1"/>
  <c r="W93" i="1"/>
  <c r="X27" i="1"/>
  <c r="X28" i="1"/>
  <c r="Y27" i="1"/>
  <c r="Y28" i="1"/>
  <c r="Z27" i="1"/>
  <c r="Z28" i="1"/>
  <c r="AA27" i="1"/>
  <c r="AA28" i="1"/>
  <c r="AB27" i="1"/>
  <c r="AB28" i="1"/>
  <c r="AB93" i="1"/>
  <c r="AF27" i="1"/>
  <c r="AF28" i="1"/>
  <c r="AN27" i="1"/>
  <c r="AN28" i="1"/>
  <c r="AO27" i="1"/>
  <c r="AO28" i="1"/>
  <c r="AP27" i="1"/>
  <c r="AP28" i="1"/>
  <c r="AQ27" i="1"/>
  <c r="AQ28" i="1"/>
  <c r="AR27" i="1"/>
  <c r="AR28" i="1"/>
  <c r="AR93" i="1"/>
  <c r="AV27" i="1"/>
  <c r="AV28" i="1"/>
  <c r="BD27" i="1"/>
  <c r="BD28" i="1"/>
  <c r="BE27" i="1"/>
  <c r="BE28" i="1"/>
  <c r="BF27" i="1"/>
  <c r="BF28" i="1"/>
  <c r="BG27" i="1"/>
  <c r="BG28" i="1"/>
  <c r="BG93" i="1"/>
  <c r="BH27" i="1"/>
  <c r="BH28" i="1"/>
  <c r="BH93" i="1"/>
  <c r="BL27" i="1"/>
  <c r="BL28" i="1"/>
  <c r="BT27" i="1"/>
  <c r="BT28" i="1"/>
  <c r="BU27" i="1"/>
  <c r="BU28" i="1"/>
  <c r="BV27" i="1"/>
  <c r="BV28" i="1"/>
  <c r="BV93" i="1"/>
  <c r="BW27" i="1"/>
  <c r="BW28" i="1"/>
  <c r="H27" i="1"/>
  <c r="H28" i="1"/>
  <c r="H93" i="1"/>
  <c r="L63" i="1"/>
  <c r="L64" i="1"/>
  <c r="T63" i="1"/>
  <c r="T64" i="1"/>
  <c r="U63" i="1"/>
  <c r="U64" i="1"/>
  <c r="V63" i="1"/>
  <c r="V64" i="1"/>
  <c r="W63" i="1"/>
  <c r="W64" i="1"/>
  <c r="X63" i="1"/>
  <c r="X64" i="1"/>
  <c r="Y63" i="1"/>
  <c r="Y64" i="1"/>
  <c r="Z63" i="1"/>
  <c r="Z64" i="1"/>
  <c r="AA63" i="1"/>
  <c r="AA64" i="1"/>
  <c r="AF63" i="1"/>
  <c r="AF64" i="1"/>
  <c r="AN63" i="1"/>
  <c r="AN64" i="1"/>
  <c r="AO63" i="1"/>
  <c r="AO64" i="1"/>
  <c r="AP63" i="1"/>
  <c r="AP64" i="1"/>
  <c r="AQ63" i="1"/>
  <c r="AQ64" i="1"/>
  <c r="AV63" i="1"/>
  <c r="AV64" i="1"/>
  <c r="BD63" i="1"/>
  <c r="BD64" i="1"/>
  <c r="BE63" i="1"/>
  <c r="BE64" i="1"/>
  <c r="BF63" i="1"/>
  <c r="BF64" i="1"/>
  <c r="BG63" i="1"/>
  <c r="BG64" i="1"/>
  <c r="BL63" i="1"/>
  <c r="BL64" i="1"/>
  <c r="BT63" i="1"/>
  <c r="BT64" i="1"/>
  <c r="BU63" i="1"/>
  <c r="BU64" i="1"/>
  <c r="BV63" i="1"/>
  <c r="BV64" i="1"/>
  <c r="BW63" i="1"/>
  <c r="BW64" i="1"/>
  <c r="L69" i="1"/>
  <c r="L70" i="1"/>
  <c r="T69" i="1"/>
  <c r="T70" i="1"/>
  <c r="U69" i="1"/>
  <c r="U70" i="1"/>
  <c r="V69" i="1"/>
  <c r="V70" i="1"/>
  <c r="W69" i="1"/>
  <c r="W70" i="1"/>
  <c r="X69" i="1"/>
  <c r="X70" i="1"/>
  <c r="Y69" i="1"/>
  <c r="Y70" i="1"/>
  <c r="Z69" i="1"/>
  <c r="Z70" i="1"/>
  <c r="AA69" i="1"/>
  <c r="AA70" i="1"/>
  <c r="AF69" i="1"/>
  <c r="AF70" i="1"/>
  <c r="AN69" i="1"/>
  <c r="AN70" i="1"/>
  <c r="AO69" i="1"/>
  <c r="AO70" i="1"/>
  <c r="AP69" i="1"/>
  <c r="AP70" i="1"/>
  <c r="AQ69" i="1"/>
  <c r="AQ70" i="1"/>
  <c r="AV69" i="1"/>
  <c r="AV70" i="1"/>
  <c r="BD69" i="1"/>
  <c r="BD70" i="1"/>
  <c r="BE69" i="1"/>
  <c r="BE70" i="1"/>
  <c r="BF69" i="1"/>
  <c r="BF70" i="1"/>
  <c r="BG69" i="1"/>
  <c r="BG70" i="1"/>
  <c r="BL69" i="1"/>
  <c r="BL70" i="1"/>
  <c r="BT69" i="1"/>
  <c r="BT70" i="1"/>
  <c r="BU69" i="1"/>
  <c r="BU70" i="1"/>
  <c r="BV69" i="1"/>
  <c r="BV70" i="1"/>
  <c r="BW69" i="1"/>
  <c r="BW70" i="1"/>
  <c r="L85" i="1"/>
  <c r="L86" i="1"/>
  <c r="T85" i="1"/>
  <c r="T86" i="1"/>
  <c r="U85" i="1"/>
  <c r="U86" i="1"/>
  <c r="V85" i="1"/>
  <c r="V86" i="1"/>
  <c r="W85" i="1"/>
  <c r="W86" i="1"/>
  <c r="X85" i="1"/>
  <c r="X86" i="1"/>
  <c r="Y85" i="1"/>
  <c r="Y86" i="1"/>
  <c r="Z85" i="1"/>
  <c r="Z86" i="1"/>
  <c r="AA85" i="1"/>
  <c r="AA86" i="1"/>
  <c r="AF85" i="1"/>
  <c r="AF86" i="1"/>
  <c r="AN85" i="1"/>
  <c r="AN86" i="1"/>
  <c r="AO85" i="1"/>
  <c r="AO86" i="1"/>
  <c r="AP85" i="1"/>
  <c r="AP86" i="1"/>
  <c r="AQ85" i="1"/>
  <c r="AQ86" i="1"/>
  <c r="AV85" i="1"/>
  <c r="AV86" i="1"/>
  <c r="BD85" i="1"/>
  <c r="BD86" i="1"/>
  <c r="BE85" i="1"/>
  <c r="BE86" i="1"/>
  <c r="BF85" i="1"/>
  <c r="BF86" i="1"/>
  <c r="BG85" i="1"/>
  <c r="BG86" i="1"/>
  <c r="BL85" i="1"/>
  <c r="BL86" i="1"/>
  <c r="BT85" i="1"/>
  <c r="BT86" i="1"/>
  <c r="BU85" i="1"/>
  <c r="BU86" i="1"/>
  <c r="BV85" i="1"/>
  <c r="BV86" i="1"/>
  <c r="BW85" i="1"/>
  <c r="BW86" i="1"/>
  <c r="L91" i="1"/>
  <c r="L92" i="1"/>
  <c r="T91" i="1"/>
  <c r="T92" i="1"/>
  <c r="U91" i="1"/>
  <c r="U92" i="1"/>
  <c r="V91" i="1"/>
  <c r="V92" i="1"/>
  <c r="W91" i="1"/>
  <c r="X91" i="1"/>
  <c r="Y91" i="1"/>
  <c r="Z91" i="1"/>
  <c r="AA91" i="1"/>
  <c r="AF91" i="1"/>
  <c r="AF92" i="1"/>
  <c r="AN91" i="1"/>
  <c r="AN92" i="1"/>
  <c r="AO91" i="1"/>
  <c r="AO92" i="1"/>
  <c r="AP91" i="1"/>
  <c r="AP92" i="1"/>
  <c r="AQ91" i="1"/>
  <c r="AQ92" i="1"/>
  <c r="AV91" i="1"/>
  <c r="AV92" i="1"/>
  <c r="BD91" i="1"/>
  <c r="BD92" i="1"/>
  <c r="BE91" i="1"/>
  <c r="BE92" i="1"/>
  <c r="BF91" i="1"/>
  <c r="BF92" i="1"/>
  <c r="BG91" i="1"/>
  <c r="BG92" i="1"/>
  <c r="BL91" i="1"/>
  <c r="BL92" i="1"/>
  <c r="BT91" i="1"/>
  <c r="BT92" i="1"/>
  <c r="BU91" i="1"/>
  <c r="BU92" i="1"/>
  <c r="BV91" i="1"/>
  <c r="BV92" i="1"/>
  <c r="BW91" i="1"/>
  <c r="BW92" i="1"/>
  <c r="L58" i="1"/>
  <c r="L59" i="1"/>
  <c r="T58" i="1"/>
  <c r="T59" i="1"/>
  <c r="U58" i="1"/>
  <c r="U59" i="1"/>
  <c r="V58" i="1"/>
  <c r="V59" i="1"/>
  <c r="W58" i="1"/>
  <c r="W59" i="1"/>
  <c r="X58" i="1"/>
  <c r="X59" i="1"/>
  <c r="Y58" i="1"/>
  <c r="Y59" i="1"/>
  <c r="Z58" i="1"/>
  <c r="Z59" i="1"/>
  <c r="AA58" i="1"/>
  <c r="AA59" i="1"/>
  <c r="AF58" i="1"/>
  <c r="AF59" i="1"/>
  <c r="AN58" i="1"/>
  <c r="AN59" i="1"/>
  <c r="AO58" i="1"/>
  <c r="AO59" i="1"/>
  <c r="AP58" i="1"/>
  <c r="AP59" i="1"/>
  <c r="AQ58" i="1"/>
  <c r="AQ59" i="1"/>
  <c r="AV58" i="1"/>
  <c r="AV59" i="1"/>
  <c r="BD58" i="1"/>
  <c r="BD59" i="1"/>
  <c r="BE58" i="1"/>
  <c r="BE59" i="1"/>
  <c r="BF58" i="1"/>
  <c r="BF59" i="1"/>
  <c r="BG58" i="1"/>
  <c r="BG59" i="1"/>
  <c r="BL58" i="1"/>
  <c r="BL59" i="1"/>
  <c r="BT58" i="1"/>
  <c r="BT59" i="1"/>
  <c r="BU58" i="1"/>
  <c r="BU59" i="1"/>
  <c r="BV58" i="1"/>
  <c r="BV59" i="1"/>
  <c r="BW58" i="1"/>
  <c r="BW59" i="1"/>
  <c r="BD50" i="1"/>
  <c r="AO93" i="1"/>
  <c r="AQ93" i="1"/>
  <c r="AN93" i="1"/>
  <c r="Y93" i="1"/>
  <c r="V93" i="1"/>
  <c r="BL51" i="1"/>
  <c r="BL93" i="1"/>
  <c r="BD51" i="1"/>
  <c r="AP51" i="1"/>
  <c r="AG51" i="1"/>
  <c r="AG93" i="1"/>
  <c r="BD93" i="1"/>
  <c r="AV93" i="1"/>
  <c r="AP93" i="1"/>
  <c r="AA93" i="1"/>
  <c r="X93" i="1"/>
  <c r="L93" i="1"/>
  <c r="BU51" i="1"/>
  <c r="BU93" i="1"/>
  <c r="BW93" i="1"/>
  <c r="BT93" i="1"/>
  <c r="BE93" i="1"/>
  <c r="AF93" i="1"/>
  <c r="Z93" i="1"/>
  <c r="U93" i="1"/>
  <c r="BF51" i="1"/>
  <c r="BF93" i="1"/>
</calcChain>
</file>

<file path=xl/sharedStrings.xml><?xml version="1.0" encoding="utf-8"?>
<sst xmlns="http://schemas.openxmlformats.org/spreadsheetml/2006/main" count="342" uniqueCount="150">
  <si>
    <t>tūkst. Lt</t>
  </si>
  <si>
    <t>Programos tikslo kodas</t>
  </si>
  <si>
    <t>Uždavinio kodas</t>
  </si>
  <si>
    <t>Priemonės kodas</t>
  </si>
  <si>
    <t>Funkcinės klasifikacijos kodas</t>
  </si>
  <si>
    <t>Asignavimų valdytojo kodas</t>
  </si>
  <si>
    <t>Priemonės vykdytojo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</si>
  <si>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</si>
  <si>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</si>
  <si>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</si>
  <si>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</si>
  <si>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</si>
  <si>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Valstybės biudžetas</t>
  </si>
  <si>
    <t>Savivaldybės biudžetas</t>
  </si>
  <si>
    <t>ES lėšos</t>
  </si>
  <si>
    <t>Lėšos pagal finansavimo šaltinius</t>
  </si>
  <si>
    <t>Uždavinio vertinimo kriterijus</t>
  </si>
  <si>
    <t>Pavadinimas</t>
  </si>
  <si>
    <t>Metai</t>
  </si>
  <si>
    <t>Savivaldybės biudžeto patvirtinti  asignavimai</t>
  </si>
  <si>
    <t>Numatomi Savivaldybės biudžeto  asignavimai</t>
  </si>
  <si>
    <t>Kelių priežiūros ir plėtros programos lėšos</t>
  </si>
  <si>
    <t>VIP lėšos</t>
  </si>
  <si>
    <t>Privalomojo sveikatos draudimo lėšos</t>
  </si>
  <si>
    <t>Aplinkos apsaugos rėmimo spec. programa</t>
  </si>
  <si>
    <t xml:space="preserve">Kitos lėšos </t>
  </si>
  <si>
    <t>Priemonės pavadinimas</t>
  </si>
  <si>
    <t>2 lentelė</t>
  </si>
  <si>
    <t>Savivaldybės biudžeto lėšos</t>
  </si>
  <si>
    <t>Valstybės biudžeto lėšos</t>
  </si>
  <si>
    <t>Paskolos lėšos</t>
  </si>
  <si>
    <t>Valstybės biudžeto spec. tikslinė dotacija</t>
  </si>
  <si>
    <t>Iš viso uždaviniui</t>
  </si>
  <si>
    <t>Iš viso tikslui</t>
  </si>
  <si>
    <t>08</t>
  </si>
  <si>
    <t>01</t>
  </si>
  <si>
    <t>188202383</t>
  </si>
  <si>
    <t>A10.3</t>
  </si>
  <si>
    <t>02</t>
  </si>
  <si>
    <t>Gerinti gyventojų informacinį,kultūrinį aptarnavimą</t>
  </si>
  <si>
    <t>03</t>
  </si>
  <si>
    <t>04</t>
  </si>
  <si>
    <t>05</t>
  </si>
  <si>
    <t>08 PROGRAMA.KULTŪROS VEIKLOS PLĖTRA IR JOS VAIDMENS BENDRUOMENĖS GYVENIME STIPRINIMAS</t>
  </si>
  <si>
    <t>Įsigyta naujų knygų, vnt</t>
  </si>
  <si>
    <t>Įsigyta periodinių leidinių, vnt</t>
  </si>
  <si>
    <t>Suorganizuota žodinių ir vaizdinių renginių, vnt</t>
  </si>
  <si>
    <t xml:space="preserve">Darbuotojų dalyvaujančių įvairiuose kvalifikacijos kėlimo mokymuose skaičius, vnt
</t>
  </si>
  <si>
    <t>Bibliotekų sistemoje veikia interneto greitaveika, Mbps</t>
  </si>
  <si>
    <t>188718528</t>
  </si>
  <si>
    <t>A10.2</t>
  </si>
  <si>
    <t>Amatininkų, tautodailininkų, 
menininkų darbų parodų, mugių, plenerų, renginių skaičius, vnt</t>
  </si>
  <si>
    <t>Kalendorinių švenčių, išlaikant 
regiono papročius ir tradicijas, skaičius,vnt</t>
  </si>
  <si>
    <t>Meno mėgėjų kolektyvų  skaičius,vnt</t>
  </si>
  <si>
    <t>Darbuotojų skaičius, vnt</t>
  </si>
  <si>
    <t>301670736</t>
  </si>
  <si>
    <t>A10.1</t>
  </si>
  <si>
    <t>Pramoginės muzikos koncertų skaičius,vnt</t>
  </si>
  <si>
    <t>Dalyvavimas meno mėgėjų kolektyvų kitų įstaigų kvietimu, išvykų skaičius,vnt</t>
  </si>
  <si>
    <t>Ugdyti visuomenės kultūrinį, pilietinį bei visuomeninį aktyvumą</t>
  </si>
  <si>
    <t>A10</t>
  </si>
  <si>
    <t>Remti kultūros vartojimo ir kultūros poreikio ugdymo iniciatyvas</t>
  </si>
  <si>
    <t>Suorganizuotų svarbiausių tradicinių renginių, valstybinių, kalend. švenčių skaičius, vnt</t>
  </si>
  <si>
    <t>Dalyvaujančių kultūros įstaigų, VO skaičius, vnt</t>
  </si>
  <si>
    <t>Remiamų meno mėgėjų kolektyvų skaičius (išvykos, instrumentų įsigijimas, tautiniai drabužiai ir kt.), vnt</t>
  </si>
  <si>
    <t>Išleistų leidinių, reprezentuojančių Alytaus rajoną, skaičius, vnt</t>
  </si>
  <si>
    <t>Religinių bendrijų skaičius, vnt</t>
  </si>
  <si>
    <t>06</t>
  </si>
  <si>
    <t xml:space="preserve">Kultūrinio palikimo atkūrimas, tvarkant ir globojant materialinės ir dvasinės kultūros bei gamtos paminklus </t>
  </si>
  <si>
    <t>Alytaus rajono  kultūros paveldo objektų  priežiūra.</t>
  </si>
  <si>
    <t>07</t>
  </si>
  <si>
    <t>Pivašiūnų Švč. Mergelės Marijos Ėmimo į Dangų bažnyčios interjero restauravimas</t>
  </si>
  <si>
    <t>A6</t>
  </si>
  <si>
    <t>Punios bažnyčios tvoros</t>
  </si>
  <si>
    <t xml:space="preserve">Riboženklių atžymėjimas </t>
  </si>
  <si>
    <t xml:space="preserve">Laiptų į Olakalnį Miroslavo 
seniūnijoje įrengimas </t>
  </si>
  <si>
    <t xml:space="preserve">,,Europos paveldo dienų“
 organizavimas </t>
  </si>
  <si>
    <t xml:space="preserve">Vartelių įrengimas žydų senosiose
 kapinėse Nemunaičio miestelyje
</t>
  </si>
  <si>
    <t xml:space="preserve">Laiptų į Ąžuolinių piliakalnį 
įrengimas ir prieigų sutvarkymas </t>
  </si>
  <si>
    <t xml:space="preserve">Kryžių partizanų žuvimo vietose sutvarkymas </t>
  </si>
  <si>
    <t xml:space="preserve">Į Kultūros vertybių registrą įtrauktų kapinių geodeziniai (kadastriniai) matavimai </t>
  </si>
  <si>
    <t>Kitų kultūros paveldo objektų priežiūra</t>
  </si>
  <si>
    <t xml:space="preserve">Žydų kapinių, esančių Klydžionių k., tvoros ir paminklo sutvarkymo darbai </t>
  </si>
  <si>
    <t>Rekonstruojamų kultūros paveldo objektų skaičius kitimas (ne mažiau nei 4 objektai per metus), vnt.</t>
  </si>
  <si>
    <t>Į Lietuvos Respublikos nekilnojamų vertybių registrą įtrauktų Alytaus rajono kultūros paveldo objektų skaičius, vnt</t>
  </si>
  <si>
    <t>Vietos jaunimo organizacijų bendradarbiavimas, jaunimo iniciatyvų skatinimas</t>
  </si>
  <si>
    <t>Skatinti jaunimo dalyvavimą vietinės bendruomenės gyvenime ir gerinti vietinio jaunimo veiklos kokybę</t>
  </si>
  <si>
    <t>Paremtų jaunimo projektų skaičius, vnt</t>
  </si>
  <si>
    <t>Suorganizuotų renginių (mokymų, konferencijųm, susitikimų, akcijų, žygių, varžybų) skaičius, vnt</t>
  </si>
  <si>
    <t xml:space="preserve">Iš viso  programai </t>
  </si>
  <si>
    <t>Susitikimų su profesionaliojo meno atstovais, poezijos pavasarių, valstybinių švenčių minėjimų, renginių, skirtų krašto kultūrai puoselėti organizavimas</t>
  </si>
  <si>
    <t>Bibliotekos materialinės bazės stiprinimas,operatyvus spaudinių, prekių bibliotekos filialams pristatymas</t>
  </si>
  <si>
    <t>Šildymo sistemų sutvarkymas,  palaikomojo remonto atlikimas</t>
  </si>
  <si>
    <t xml:space="preserve"> Amatininkų, tautodailininkų darbų parodų, plenerų, seminarų rengimas, kvietimas jų dalyvauti įvairiose mugėse, renginiuose</t>
  </si>
  <si>
    <t>Kalendorinių švenčių, išlaikant regiono papročius ir tradicijas organizavimas</t>
  </si>
  <si>
    <t>Sąlygų meno mėgėjų kolektyvų kūrybinei veiklai skatinimas bei sudarymas</t>
  </si>
  <si>
    <t>Išsaugoti ir plačiau panaudoti regiono kultūrinį savitumą, užtikrinant kultūros įstaigų veiklą</t>
  </si>
  <si>
    <t>Renginių skaičiaus kaita, vnt</t>
  </si>
  <si>
    <t xml:space="preserve">Lankytojų skaičiaus kaita, vnt
Parodų skaičius, vnt
Edukacinių renginių organizavimas, vnt
Teminių vakarų rengimas jaunimui, vnt
Diskotekų skaičius, vnt
Meno mėgėjų  kolektyvų dalyvių kaita, vnt
</t>
  </si>
  <si>
    <t xml:space="preserve">49965
14
7
5
78
409
</t>
  </si>
  <si>
    <t xml:space="preserve">40000
16
7
6
91
410
</t>
  </si>
  <si>
    <t>40000
20
8
7
110
410</t>
  </si>
  <si>
    <t>40000
22
9
8
110
410</t>
  </si>
  <si>
    <t xml:space="preserve">2014-2016  METŲ KULTŪROS VEIKLOS PLĖTROS IR JOS VAIDMENS BENDRUOMENĖS GYVENIME STIPRINIMO PROGRAMOS 
TIKSLŲ, UŽDAVINIŲ IR PRIEMONIŲ IŠLAIDŲ SUVESTINĖ
                                                                                                                                                                                                                                     </t>
  </si>
  <si>
    <t>Alytaus rajono savivaldybės viešosios bibliotekos veiklos organizavimas:
Bibliotekos fondų atnaujinimas</t>
  </si>
  <si>
    <t>Simno kultūros centro veiklos užtikrinimas:</t>
  </si>
  <si>
    <t>Kultūros centrų veiklos užtikrinimas</t>
  </si>
  <si>
    <t>Skatinti rajono gyventojų kultūrinį aktyvumą ir gerinti susijusią infrastruktūrą</t>
  </si>
  <si>
    <t xml:space="preserve"> </t>
  </si>
  <si>
    <t>Tradicinės religinės bendruomenės skatinimas</t>
  </si>
  <si>
    <t>Remti Alytaus rajono savivaldybės teritorijoje esančių organizacijoms priklausančių pastatų tvarkybos darbus ir šių pastatų pritaikymą bendruomenės poreikiams, skatinti etnokultūros puoselėjimą, nekilnojamų ir kilnojamų kultūros vertybių apsaugą.</t>
  </si>
  <si>
    <t>Religinių bendruomenių 
rėmimo programos įgyvendinimas</t>
  </si>
  <si>
    <t>Formuoti ir įgyvendinti savivaldybės kultūros politiką bei atlikti visus veiksmus susijusius su savivaldybės teigiamo įvaizdžio formavimu</t>
  </si>
  <si>
    <t>Kultūros skyriaus veiklos organizavimas</t>
  </si>
  <si>
    <t>Kultūros skyriaus centalizuotos priemonės</t>
  </si>
  <si>
    <t>Paminklosauga:</t>
  </si>
  <si>
    <t>Alytaus rajono savivaldybės kaimo jaunimo pilietiškumo ugdymo ir laisvalaikio užimtumo programa „ Jaunimas kaimui“</t>
  </si>
  <si>
    <t>Alytaus r. Krokialaukio daugiafunkcio centro veiklos organizavimas</t>
  </si>
  <si>
    <t>Alytaus r. Punios mokyklos - daugiafunkcio centro veiklos oganizavimas</t>
  </si>
  <si>
    <t>Alytaus r. Makniūnų mokyklos - daugiafunkcio centro veiklos organizavimas</t>
  </si>
  <si>
    <t>Lėšos vidutiniškai tenkančios vienam darbuotojui, tūkst. Lt</t>
  </si>
  <si>
    <t>Alytaus rajono savivaldybės kultūros plėtros programos įgyvendinimas</t>
  </si>
  <si>
    <t>Įvairios tematikos renginių, diskotekų, poilsio vakarų organizavimas, mokamų renginių organizavimas bei dalyvavimas kultūrinių mainų programose</t>
  </si>
  <si>
    <t>Šildymo sistemų pakeitimas, vnt.</t>
  </si>
  <si>
    <t>Atliekami remontai Luksnėnų,Vankiškių ir Mikalavo filialuose, vnt.</t>
  </si>
  <si>
    <t>Daugų kultūros centro veiklos užtikrinimas:</t>
  </si>
  <si>
    <t>Kompiuterizuotų darbo vietų lankytojams ir darbuotojams skaičius, jų atitikimas galiojantiems standartams, atnaujintos technikos kiekis, estetiška aplinka, kompiuterių skaičius</t>
  </si>
  <si>
    <t>Teikiamos komunalinės paslaugos, objektų skaičius, Vnt.</t>
  </si>
  <si>
    <t>Organizuojamų renginių 
skaičius, vnt</t>
  </si>
  <si>
    <t xml:space="preserve">
302735756 </t>
  </si>
  <si>
    <t xml:space="preserve">
190238867 </t>
  </si>
  <si>
    <t>A11.8</t>
  </si>
  <si>
    <t>A11.14</t>
  </si>
  <si>
    <t>A11.11</t>
  </si>
  <si>
    <t>Daugiafunkcio centro ir mokyklų-daugiafunkcių centrų veiklos užtikrinimas</t>
  </si>
  <si>
    <t>Užtikrinti kultūros ir viešųjų ryšių skyriaus veiklos efektyvumą ir rezultatyvumą</t>
  </si>
  <si>
    <t>Rekonstruojamų objektų skaičius, vnt</t>
  </si>
  <si>
    <t xml:space="preserve">Užtikrinti tinkamas sąlygas bibliotekos lankytojams ir personalui                
</t>
  </si>
  <si>
    <t>Biudžetinių įstaigų pajamos</t>
  </si>
  <si>
    <t>Privatizavimo fondo lėšos</t>
  </si>
  <si>
    <t>Kiti finansavimo šaltiniai</t>
  </si>
  <si>
    <t>Savivaldybės biudžeto asignavimų planas</t>
  </si>
  <si>
    <t>Daugiafuncio centro veiklos  organizavimas :</t>
  </si>
  <si>
    <t>Mokyklų-daugiafunkcių centrų, gimnazijų veiklos organizavimas:</t>
  </si>
  <si>
    <t>Alytaus r. Krokialaukio Tomo Noraus-Naruševičiaus gimnazijos veiklos organizavimas</t>
  </si>
  <si>
    <t>190952342</t>
  </si>
  <si>
    <t xml:space="preserve"> 
190245331 </t>
  </si>
  <si>
    <t>A11.9</t>
  </si>
  <si>
    <t>Alytaus rajono savivaldybės BĮ Alytaus raj. Daugų
 KC Butrimonių kultūros namų rekonstrukcija</t>
  </si>
  <si>
    <t>Lankytojų renginiuose
 skaičius, vnt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</si>
</sst>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0"/>
      <name val="Arial"/>
      <family val="2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b/>
      <u/>
      <sz val="10"/>
      <name val="Times New Roman"/>
      <family val="1"/>
      <charset val="186"/>
    </font>
    <font>
      <sz val="10"/>
      <color indexed="42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8"/>
      <color indexed="42"/>
      <name val="Times New Roman"/>
      <family val="1"/>
      <charset val="186"/>
    </font>
    <font>
      <sz val="8"/>
      <name val="Times New Roman"/>
      <family val="1"/>
    </font>
    <font>
      <sz val="12"/>
      <name val="Times New Roman"/>
      <family val="1"/>
    </font>
    <font>
      <sz val="8"/>
      <color indexed="8"/>
      <name val="Times New Roman"/>
      <family val="1"/>
      <charset val="186"/>
    </font>
    <font>
      <sz val="8"/>
      <color indexed="8"/>
      <name val="Times New Roman"/>
      <family val="1"/>
    </font>
    <font>
      <b/>
      <sz val="10"/>
      <color indexed="8"/>
      <name val="Times New Roman"/>
      <family val="1"/>
      <charset val="186"/>
    </font>
    <font>
      <sz val="8"/>
      <color indexed="8"/>
      <name val="Cambria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sz val="10"/>
      <color indexed="42"/>
      <name val="Times New Roman"/>
      <family val="1"/>
    </font>
    <font>
      <sz val="10"/>
      <color indexed="8"/>
      <name val="Times New Roman"/>
      <family val="1"/>
    </font>
    <font>
      <sz val="12"/>
      <name val="Times New Roman"/>
      <family val="1"/>
      <charset val="186"/>
    </font>
    <font>
      <sz val="10"/>
      <color theme="1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34"/>
      </patternFill>
    </fill>
    <fill>
      <patternFill patternType="solid">
        <fgColor indexed="42"/>
        <bgColor indexed="31"/>
      </patternFill>
    </fill>
    <fill>
      <patternFill patternType="solid">
        <fgColor indexed="9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41"/>
      </patternFill>
    </fill>
    <fill>
      <patternFill patternType="solid">
        <fgColor indexed="13"/>
        <bgColor indexed="3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rgb="FFCCFFCC"/>
        <bgColor indexed="31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293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NumberFormat="1" applyFont="1" applyAlignment="1">
      <alignment vertical="top"/>
    </xf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/>
    </xf>
    <xf numFmtId="49" fontId="5" fillId="3" borderId="1" xfId="0" applyNumberFormat="1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vertical="top"/>
    </xf>
    <xf numFmtId="49" fontId="5" fillId="3" borderId="1" xfId="0" applyNumberFormat="1" applyFont="1" applyFill="1" applyBorder="1" applyAlignment="1">
      <alignment horizontal="center" vertical="top"/>
    </xf>
    <xf numFmtId="49" fontId="5" fillId="2" borderId="1" xfId="0" applyNumberFormat="1" applyFont="1" applyFill="1" applyBorder="1" applyAlignment="1">
      <alignment horizontal="center" vertical="top"/>
    </xf>
    <xf numFmtId="0" fontId="7" fillId="5" borderId="1" xfId="0" applyFont="1" applyFill="1" applyBorder="1" applyAlignment="1">
      <alignment vertical="top"/>
    </xf>
    <xf numFmtId="0" fontId="3" fillId="5" borderId="1" xfId="0" applyFont="1" applyFill="1" applyBorder="1" applyAlignment="1">
      <alignment vertical="top"/>
    </xf>
    <xf numFmtId="164" fontId="3" fillId="0" borderId="1" xfId="0" applyNumberFormat="1" applyFont="1" applyBorder="1" applyAlignment="1">
      <alignment horizontal="center" vertical="top"/>
    </xf>
    <xf numFmtId="164" fontId="3" fillId="6" borderId="1" xfId="0" applyNumberFormat="1" applyFont="1" applyFill="1" applyBorder="1" applyAlignment="1">
      <alignment horizontal="center" vertical="top"/>
    </xf>
    <xf numFmtId="164" fontId="3" fillId="6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/>
    </xf>
    <xf numFmtId="164" fontId="8" fillId="6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Fill="1" applyBorder="1" applyAlignment="1">
      <alignment horizontal="center" vertical="top"/>
    </xf>
    <xf numFmtId="164" fontId="5" fillId="2" borderId="1" xfId="0" applyNumberFormat="1" applyFont="1" applyFill="1" applyBorder="1" applyAlignment="1">
      <alignment horizontal="center" vertical="top"/>
    </xf>
    <xf numFmtId="164" fontId="5" fillId="3" borderId="1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textRotation="90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textRotation="90" wrapText="1"/>
    </xf>
    <xf numFmtId="0" fontId="9" fillId="0" borderId="1" xfId="0" applyFont="1" applyFill="1" applyBorder="1" applyAlignment="1">
      <alignment vertical="center" textRotation="90" wrapText="1"/>
    </xf>
    <xf numFmtId="0" fontId="9" fillId="0" borderId="1" xfId="0" applyFont="1" applyFill="1" applyBorder="1" applyAlignment="1">
      <alignment horizontal="left" vertical="center" textRotation="90" wrapText="1"/>
    </xf>
    <xf numFmtId="0" fontId="9" fillId="0" borderId="1" xfId="0" applyFont="1" applyFill="1" applyBorder="1" applyAlignment="1">
      <alignment horizontal="left" vertical="center" wrapText="1" indent="1"/>
    </xf>
    <xf numFmtId="0" fontId="9" fillId="0" borderId="1" xfId="0" applyFont="1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5" fillId="3" borderId="2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/>
    </xf>
    <xf numFmtId="0" fontId="5" fillId="3" borderId="4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 wrapText="1"/>
    </xf>
    <xf numFmtId="0" fontId="7" fillId="5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2" fillId="5" borderId="1" xfId="0" applyFont="1" applyFill="1" applyBorder="1" applyAlignment="1">
      <alignment vertical="top"/>
    </xf>
    <xf numFmtId="0" fontId="11" fillId="5" borderId="1" xfId="0" applyFont="1" applyFill="1" applyBorder="1" applyAlignment="1">
      <alignment vertical="top"/>
    </xf>
    <xf numFmtId="0" fontId="3" fillId="0" borderId="5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/>
    </xf>
    <xf numFmtId="0" fontId="11" fillId="0" borderId="5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49" fontId="10" fillId="4" borderId="1" xfId="0" applyNumberFormat="1" applyFont="1" applyFill="1" applyBorder="1" applyAlignment="1">
      <alignment horizontal="center" vertical="top" wrapText="1"/>
    </xf>
    <xf numFmtId="49" fontId="10" fillId="4" borderId="1" xfId="0" applyNumberFormat="1" applyFont="1" applyFill="1" applyBorder="1" applyAlignment="1">
      <alignment horizontal="center" vertical="top"/>
    </xf>
    <xf numFmtId="0" fontId="10" fillId="5" borderId="1" xfId="0" applyFont="1" applyFill="1" applyBorder="1" applyAlignment="1">
      <alignment horizontal="left" vertical="top" wrapText="1"/>
    </xf>
    <xf numFmtId="0" fontId="15" fillId="0" borderId="0" xfId="0" applyFont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164" fontId="11" fillId="0" borderId="0" xfId="0" applyNumberFormat="1" applyFont="1" applyFill="1" applyAlignment="1">
      <alignment horizontal="center" vertical="top"/>
    </xf>
    <xf numFmtId="164" fontId="11" fillId="0" borderId="1" xfId="0" applyNumberFormat="1" applyFont="1" applyFill="1" applyBorder="1" applyAlignment="1">
      <alignment horizontal="center" vertical="top" wrapText="1"/>
    </xf>
    <xf numFmtId="164" fontId="11" fillId="0" borderId="1" xfId="0" applyNumberFormat="1" applyFont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1" fillId="5" borderId="5" xfId="0" applyFont="1" applyFill="1" applyBorder="1" applyAlignment="1">
      <alignment vertical="top"/>
    </xf>
    <xf numFmtId="0" fontId="13" fillId="0" borderId="1" xfId="0" applyFont="1" applyBorder="1" applyAlignment="1">
      <alignment horizontal="center" vertical="top" wrapText="1"/>
    </xf>
    <xf numFmtId="164" fontId="11" fillId="0" borderId="2" xfId="0" applyNumberFormat="1" applyFont="1" applyBorder="1" applyAlignment="1">
      <alignment horizontal="center" vertical="top"/>
    </xf>
    <xf numFmtId="0" fontId="13" fillId="0" borderId="1" xfId="0" applyFont="1" applyBorder="1" applyAlignment="1">
      <alignment vertical="top" wrapText="1"/>
    </xf>
    <xf numFmtId="164" fontId="5" fillId="7" borderId="1" xfId="0" applyNumberFormat="1" applyFont="1" applyFill="1" applyBorder="1" applyAlignment="1">
      <alignment horizontal="center" vertical="top"/>
    </xf>
    <xf numFmtId="164" fontId="3" fillId="0" borderId="2" xfId="0" applyNumberFormat="1" applyFont="1" applyBorder="1" applyAlignment="1">
      <alignment horizontal="center" vertical="top"/>
    </xf>
    <xf numFmtId="0" fontId="7" fillId="5" borderId="5" xfId="0" applyFont="1" applyFill="1" applyBorder="1" applyAlignment="1">
      <alignment vertical="top"/>
    </xf>
    <xf numFmtId="0" fontId="3" fillId="5" borderId="5" xfId="0" applyFont="1" applyFill="1" applyBorder="1" applyAlignment="1">
      <alignment vertical="top"/>
    </xf>
    <xf numFmtId="0" fontId="14" fillId="5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164" fontId="3" fillId="0" borderId="5" xfId="0" applyNumberFormat="1" applyFont="1" applyFill="1" applyBorder="1" applyAlignment="1">
      <alignment horizontal="center" vertical="top"/>
    </xf>
    <xf numFmtId="0" fontId="19" fillId="0" borderId="1" xfId="0" applyFont="1" applyBorder="1" applyAlignment="1">
      <alignment vertical="top" wrapText="1"/>
    </xf>
    <xf numFmtId="164" fontId="4" fillId="2" borderId="1" xfId="0" applyNumberFormat="1" applyFont="1" applyFill="1" applyBorder="1" applyAlignment="1">
      <alignment horizontal="center" vertical="top"/>
    </xf>
    <xf numFmtId="49" fontId="5" fillId="8" borderId="1" xfId="0" applyNumberFormat="1" applyFont="1" applyFill="1" applyBorder="1" applyAlignment="1">
      <alignment horizontal="left" vertical="top"/>
    </xf>
    <xf numFmtId="49" fontId="5" fillId="9" borderId="1" xfId="0" applyNumberFormat="1" applyFont="1" applyFill="1" applyBorder="1" applyAlignment="1">
      <alignment horizontal="left" vertical="top"/>
    </xf>
    <xf numFmtId="164" fontId="3" fillId="10" borderId="1" xfId="0" applyNumberFormat="1" applyFont="1" applyFill="1" applyBorder="1" applyAlignment="1">
      <alignment horizontal="center" vertical="top"/>
    </xf>
    <xf numFmtId="164" fontId="3" fillId="11" borderId="1" xfId="0" applyNumberFormat="1" applyFont="1" applyFill="1" applyBorder="1" applyAlignment="1">
      <alignment horizontal="center" vertical="top"/>
    </xf>
    <xf numFmtId="164" fontId="5" fillId="8" borderId="1" xfId="0" applyNumberFormat="1" applyFont="1" applyFill="1" applyBorder="1" applyAlignment="1">
      <alignment horizontal="center" vertical="top"/>
    </xf>
    <xf numFmtId="49" fontId="11" fillId="9" borderId="1" xfId="0" applyNumberFormat="1" applyFont="1" applyFill="1" applyBorder="1" applyAlignment="1">
      <alignment horizontal="left" vertical="top"/>
    </xf>
    <xf numFmtId="49" fontId="11" fillId="9" borderId="1" xfId="0" applyNumberFormat="1" applyFont="1" applyFill="1" applyBorder="1" applyAlignment="1">
      <alignment horizontal="center" vertical="top" textRotation="90"/>
    </xf>
    <xf numFmtId="0" fontId="11" fillId="4" borderId="1" xfId="0" applyFont="1" applyFill="1" applyBorder="1" applyAlignment="1">
      <alignment vertical="top"/>
    </xf>
    <xf numFmtId="0" fontId="11" fillId="5" borderId="6" xfId="0" applyFont="1" applyFill="1" applyBorder="1" applyAlignment="1">
      <alignment vertical="top"/>
    </xf>
    <xf numFmtId="49" fontId="10" fillId="2" borderId="1" xfId="0" applyNumberFormat="1" applyFont="1" applyFill="1" applyBorder="1" applyAlignment="1">
      <alignment horizontal="center" vertical="top"/>
    </xf>
    <xf numFmtId="164" fontId="9" fillId="9" borderId="1" xfId="0" applyNumberFormat="1" applyFont="1" applyFill="1" applyBorder="1" applyAlignment="1">
      <alignment horizontal="left" vertical="top" wrapText="1"/>
    </xf>
    <xf numFmtId="164" fontId="9" fillId="9" borderId="1" xfId="0" applyNumberFormat="1" applyFont="1" applyFill="1" applyBorder="1" applyAlignment="1">
      <alignment horizontal="left" vertical="top"/>
    </xf>
    <xf numFmtId="164" fontId="9" fillId="0" borderId="1" xfId="0" applyNumberFormat="1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center" vertical="top"/>
    </xf>
    <xf numFmtId="0" fontId="14" fillId="0" borderId="1" xfId="0" applyFont="1" applyBorder="1" applyAlignment="1">
      <alignment horizontal="justify"/>
    </xf>
    <xf numFmtId="0" fontId="11" fillId="0" borderId="1" xfId="0" applyFont="1" applyBorder="1" applyAlignment="1">
      <alignment horizontal="left" vertical="top"/>
    </xf>
    <xf numFmtId="0" fontId="11" fillId="0" borderId="7" xfId="0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/>
    </xf>
    <xf numFmtId="164" fontId="10" fillId="12" borderId="1" xfId="0" applyNumberFormat="1" applyFont="1" applyFill="1" applyBorder="1" applyAlignment="1">
      <alignment horizontal="center" vertical="top"/>
    </xf>
    <xf numFmtId="0" fontId="11" fillId="13" borderId="1" xfId="0" applyFont="1" applyFill="1" applyBorder="1" applyAlignment="1">
      <alignment vertical="top"/>
    </xf>
    <xf numFmtId="0" fontId="10" fillId="13" borderId="1" xfId="0" applyFont="1" applyFill="1" applyBorder="1" applyAlignment="1">
      <alignment horizontal="center" vertical="top"/>
    </xf>
    <xf numFmtId="0" fontId="11" fillId="0" borderId="0" xfId="0" applyFont="1" applyFill="1" applyBorder="1" applyAlignment="1">
      <alignment vertical="top"/>
    </xf>
    <xf numFmtId="0" fontId="10" fillId="10" borderId="1" xfId="0" applyFont="1" applyFill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49" fontId="3" fillId="9" borderId="1" xfId="0" applyNumberFormat="1" applyFont="1" applyFill="1" applyBorder="1" applyAlignment="1">
      <alignment horizontal="left" vertical="top" wrapText="1"/>
    </xf>
    <xf numFmtId="49" fontId="5" fillId="15" borderId="1" xfId="0" applyNumberFormat="1" applyFont="1" applyFill="1" applyBorder="1" applyAlignment="1">
      <alignment horizontal="right" vertical="top"/>
    </xf>
    <xf numFmtId="49" fontId="5" fillId="0" borderId="1" xfId="0" applyNumberFormat="1" applyFont="1" applyFill="1" applyBorder="1" applyAlignment="1">
      <alignment horizontal="left" vertical="top"/>
    </xf>
    <xf numFmtId="49" fontId="20" fillId="0" borderId="1" xfId="0" applyNumberFormat="1" applyFont="1" applyFill="1" applyBorder="1" applyAlignment="1">
      <alignment horizontal="left" vertical="top" wrapText="1"/>
    </xf>
    <xf numFmtId="49" fontId="5" fillId="16" borderId="1" xfId="0" applyNumberFormat="1" applyFont="1" applyFill="1" applyBorder="1" applyAlignment="1">
      <alignment horizontal="left" vertical="top"/>
    </xf>
    <xf numFmtId="0" fontId="11" fillId="17" borderId="0" xfId="0" applyFont="1" applyFill="1" applyBorder="1" applyAlignment="1">
      <alignment vertical="top"/>
    </xf>
    <xf numFmtId="0" fontId="10" fillId="18" borderId="1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164" fontId="20" fillId="0" borderId="1" xfId="0" applyNumberFormat="1" applyFont="1" applyFill="1" applyBorder="1" applyAlignment="1">
      <alignment horizontal="center" vertical="top"/>
    </xf>
    <xf numFmtId="164" fontId="5" fillId="16" borderId="1" xfId="0" applyNumberFormat="1" applyFont="1" applyFill="1" applyBorder="1" applyAlignment="1">
      <alignment horizontal="center" vertical="top"/>
    </xf>
    <xf numFmtId="0" fontId="13" fillId="0" borderId="1" xfId="0" applyFont="1" applyBorder="1" applyAlignment="1">
      <alignment horizontal="justify" vertical="top" wrapText="1"/>
    </xf>
    <xf numFmtId="0" fontId="16" fillId="0" borderId="1" xfId="0" applyFont="1" applyBorder="1" applyAlignment="1">
      <alignment vertical="top" wrapText="1"/>
    </xf>
    <xf numFmtId="49" fontId="11" fillId="0" borderId="5" xfId="0" applyNumberFormat="1" applyFont="1" applyBorder="1" applyAlignment="1">
      <alignment vertical="top"/>
    </xf>
    <xf numFmtId="0" fontId="20" fillId="0" borderId="1" xfId="0" applyFont="1" applyFill="1" applyBorder="1" applyAlignment="1">
      <alignment horizontal="left" vertical="top" wrapText="1"/>
    </xf>
    <xf numFmtId="0" fontId="13" fillId="0" borderId="0" xfId="0" applyFont="1" applyAlignment="1">
      <alignment vertical="top" wrapText="1"/>
    </xf>
    <xf numFmtId="49" fontId="10" fillId="3" borderId="7" xfId="0" applyNumberFormat="1" applyFont="1" applyFill="1" applyBorder="1" applyAlignment="1">
      <alignment vertical="top"/>
    </xf>
    <xf numFmtId="49" fontId="5" fillId="8" borderId="1" xfId="0" applyNumberFormat="1" applyFont="1" applyFill="1" applyBorder="1" applyAlignment="1">
      <alignment horizontal="center" vertical="top"/>
    </xf>
    <xf numFmtId="49" fontId="18" fillId="9" borderId="5" xfId="0" applyNumberFormat="1" applyFont="1" applyFill="1" applyBorder="1" applyAlignment="1">
      <alignment horizontal="center" vertical="top" textRotation="90"/>
    </xf>
    <xf numFmtId="49" fontId="18" fillId="9" borderId="6" xfId="0" applyNumberFormat="1" applyFont="1" applyFill="1" applyBorder="1" applyAlignment="1">
      <alignment horizontal="center" vertical="top" textRotation="90"/>
    </xf>
    <xf numFmtId="49" fontId="5" fillId="3" borderId="5" xfId="0" applyNumberFormat="1" applyFont="1" applyFill="1" applyBorder="1" applyAlignment="1">
      <alignment horizontal="center" vertical="top"/>
    </xf>
    <xf numFmtId="49" fontId="5" fillId="3" borderId="6" xfId="0" applyNumberFormat="1" applyFont="1" applyFill="1" applyBorder="1" applyAlignment="1">
      <alignment horizontal="center" vertical="top"/>
    </xf>
    <xf numFmtId="49" fontId="11" fillId="9" borderId="5" xfId="0" applyNumberFormat="1" applyFont="1" applyFill="1" applyBorder="1" applyAlignment="1">
      <alignment horizontal="center" vertical="top" textRotation="90"/>
    </xf>
    <xf numFmtId="49" fontId="5" fillId="3" borderId="7" xfId="0" applyNumberFormat="1" applyFont="1" applyFill="1" applyBorder="1" applyAlignment="1">
      <alignment horizontal="center" vertical="top"/>
    </xf>
    <xf numFmtId="49" fontId="5" fillId="2" borderId="5" xfId="0" applyNumberFormat="1" applyFont="1" applyFill="1" applyBorder="1" applyAlignment="1">
      <alignment horizontal="center" vertical="top"/>
    </xf>
    <xf numFmtId="49" fontId="5" fillId="2" borderId="7" xfId="0" applyNumberFormat="1" applyFont="1" applyFill="1" applyBorder="1" applyAlignment="1">
      <alignment horizontal="center" vertical="top"/>
    </xf>
    <xf numFmtId="49" fontId="5" fillId="2" borderId="6" xfId="0" applyNumberFormat="1" applyFont="1" applyFill="1" applyBorder="1" applyAlignment="1">
      <alignment horizontal="center" vertical="top"/>
    </xf>
    <xf numFmtId="49" fontId="5" fillId="5" borderId="5" xfId="0" applyNumberFormat="1" applyFont="1" applyFill="1" applyBorder="1" applyAlignment="1">
      <alignment horizontal="center" vertical="top"/>
    </xf>
    <xf numFmtId="49" fontId="5" fillId="5" borderId="7" xfId="0" applyNumberFormat="1" applyFont="1" applyFill="1" applyBorder="1" applyAlignment="1">
      <alignment horizontal="center" vertical="top"/>
    </xf>
    <xf numFmtId="49" fontId="5" fillId="5" borderId="6" xfId="0" applyNumberFormat="1" applyFont="1" applyFill="1" applyBorder="1" applyAlignment="1">
      <alignment horizontal="center" vertical="top"/>
    </xf>
    <xf numFmtId="49" fontId="10" fillId="4" borderId="5" xfId="0" applyNumberFormat="1" applyFont="1" applyFill="1" applyBorder="1" applyAlignment="1">
      <alignment horizontal="center" vertical="top"/>
    </xf>
    <xf numFmtId="49" fontId="10" fillId="4" borderId="7" xfId="0" applyNumberFormat="1" applyFont="1" applyFill="1" applyBorder="1" applyAlignment="1">
      <alignment horizontal="center" vertical="top"/>
    </xf>
    <xf numFmtId="49" fontId="10" fillId="4" borderId="6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49" fontId="5" fillId="3" borderId="7" xfId="0" applyNumberFormat="1" applyFont="1" applyFill="1" applyBorder="1" applyAlignment="1">
      <alignment vertical="top"/>
    </xf>
    <xf numFmtId="49" fontId="5" fillId="5" borderId="1" xfId="0" applyNumberFormat="1" applyFont="1" applyFill="1" applyBorder="1" applyAlignment="1">
      <alignment horizontal="center" vertical="top"/>
    </xf>
    <xf numFmtId="49" fontId="5" fillId="15" borderId="1" xfId="0" applyNumberFormat="1" applyFont="1" applyFill="1" applyBorder="1" applyAlignment="1">
      <alignment horizontal="center" vertical="top"/>
    </xf>
    <xf numFmtId="49" fontId="5" fillId="0" borderId="1" xfId="0" applyNumberFormat="1" applyFont="1" applyFill="1" applyBorder="1" applyAlignment="1">
      <alignment horizontal="center" vertical="top"/>
    </xf>
    <xf numFmtId="0" fontId="13" fillId="0" borderId="0" xfId="0" applyFont="1" applyAlignment="1">
      <alignment horizontal="center" vertical="top" textRotation="90" wrapText="1"/>
    </xf>
    <xf numFmtId="49" fontId="16" fillId="9" borderId="1" xfId="0" applyNumberFormat="1" applyFont="1" applyFill="1" applyBorder="1" applyAlignment="1">
      <alignment horizontal="center" vertical="top" textRotation="90"/>
    </xf>
    <xf numFmtId="49" fontId="5" fillId="12" borderId="1" xfId="0" applyNumberFormat="1" applyFont="1" applyFill="1" applyBorder="1" applyAlignment="1">
      <alignment horizontal="center" vertical="top"/>
    </xf>
    <xf numFmtId="49" fontId="5" fillId="4" borderId="1" xfId="0" applyNumberFormat="1" applyFont="1" applyFill="1" applyBorder="1" applyAlignment="1">
      <alignment horizontal="center" vertical="top"/>
    </xf>
    <xf numFmtId="49" fontId="16" fillId="9" borderId="5" xfId="0" applyNumberFormat="1" applyFont="1" applyFill="1" applyBorder="1" applyAlignment="1">
      <alignment horizontal="center" vertical="top" textRotation="90"/>
    </xf>
    <xf numFmtId="164" fontId="20" fillId="10" borderId="1" xfId="0" applyNumberFormat="1" applyFont="1" applyFill="1" applyBorder="1" applyAlignment="1">
      <alignment horizontal="center" vertical="top" wrapText="1"/>
    </xf>
    <xf numFmtId="164" fontId="21" fillId="10" borderId="1" xfId="0" applyNumberFormat="1" applyFont="1" applyFill="1" applyBorder="1" applyAlignment="1">
      <alignment horizontal="center" vertical="top"/>
    </xf>
    <xf numFmtId="164" fontId="22" fillId="10" borderId="1" xfId="0" applyNumberFormat="1" applyFont="1" applyFill="1" applyBorder="1" applyAlignment="1">
      <alignment horizontal="center" vertical="top"/>
    </xf>
    <xf numFmtId="164" fontId="22" fillId="0" borderId="1" xfId="0" applyNumberFormat="1" applyFont="1" applyFill="1" applyBorder="1" applyAlignment="1">
      <alignment horizontal="center" vertical="top"/>
    </xf>
    <xf numFmtId="164" fontId="22" fillId="0" borderId="1" xfId="0" applyNumberFormat="1" applyFont="1" applyFill="1" applyBorder="1" applyAlignment="1">
      <alignment horizontal="center" vertical="top" wrapText="1"/>
    </xf>
    <xf numFmtId="164" fontId="20" fillId="0" borderId="1" xfId="0" applyNumberFormat="1" applyFont="1" applyFill="1" applyBorder="1" applyAlignment="1">
      <alignment horizontal="center" vertical="top" wrapText="1"/>
    </xf>
    <xf numFmtId="164" fontId="22" fillId="0" borderId="1" xfId="0" applyNumberFormat="1" applyFont="1" applyBorder="1" applyAlignment="1">
      <alignment horizontal="center" vertical="top"/>
    </xf>
    <xf numFmtId="164" fontId="20" fillId="18" borderId="1" xfId="0" applyNumberFormat="1" applyFont="1" applyFill="1" applyBorder="1" applyAlignment="1">
      <alignment horizontal="center" vertical="top" wrapText="1"/>
    </xf>
    <xf numFmtId="164" fontId="20" fillId="9" borderId="1" xfId="0" applyNumberFormat="1" applyFont="1" applyFill="1" applyBorder="1" applyAlignment="1">
      <alignment horizontal="center" vertical="top"/>
    </xf>
    <xf numFmtId="164" fontId="20" fillId="0" borderId="1" xfId="0" applyNumberFormat="1" applyFont="1" applyBorder="1" applyAlignment="1">
      <alignment horizontal="center" vertical="top"/>
    </xf>
    <xf numFmtId="164" fontId="20" fillId="0" borderId="1" xfId="0" applyNumberFormat="1" applyFont="1" applyBorder="1" applyAlignment="1">
      <alignment horizontal="center" vertical="top" wrapText="1"/>
    </xf>
    <xf numFmtId="164" fontId="20" fillId="0" borderId="2" xfId="0" applyNumberFormat="1" applyFont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left" vertical="top" wrapText="1"/>
    </xf>
    <xf numFmtId="49" fontId="11" fillId="0" borderId="5" xfId="0" applyNumberFormat="1" applyFont="1" applyBorder="1" applyAlignment="1">
      <alignment horizontal="center" vertical="top" textRotation="90"/>
    </xf>
    <xf numFmtId="0" fontId="10" fillId="2" borderId="4" xfId="0" applyFont="1" applyFill="1" applyBorder="1" applyAlignment="1">
      <alignment horizontal="left" vertical="top" wrapText="1"/>
    </xf>
    <xf numFmtId="49" fontId="11" fillId="0" borderId="6" xfId="0" applyNumberFormat="1" applyFont="1" applyBorder="1" applyAlignment="1">
      <alignment horizontal="center" vertical="top" wrapText="1"/>
    </xf>
    <xf numFmtId="2" fontId="11" fillId="0" borderId="5" xfId="0" applyNumberFormat="1" applyFont="1" applyBorder="1" applyAlignment="1">
      <alignment horizontal="center" vertical="top" textRotation="90" wrapText="1"/>
    </xf>
    <xf numFmtId="49" fontId="11" fillId="0" borderId="1" xfId="0" applyNumberFormat="1" applyFont="1" applyBorder="1" applyAlignment="1">
      <alignment horizontal="center" vertical="top" textRotation="90"/>
    </xf>
    <xf numFmtId="164" fontId="5" fillId="0" borderId="1" xfId="0" applyNumberFormat="1" applyFont="1" applyBorder="1" applyAlignment="1">
      <alignment horizontal="center" vertical="top"/>
    </xf>
    <xf numFmtId="164" fontId="5" fillId="0" borderId="5" xfId="0" applyNumberFormat="1" applyFont="1" applyFill="1" applyBorder="1" applyAlignment="1">
      <alignment horizontal="center" vertical="top"/>
    </xf>
    <xf numFmtId="49" fontId="11" fillId="0" borderId="5" xfId="0" applyNumberFormat="1" applyFont="1" applyBorder="1" applyAlignment="1">
      <alignment vertical="top" wrapText="1"/>
    </xf>
    <xf numFmtId="0" fontId="13" fillId="0" borderId="6" xfId="0" applyFont="1" applyBorder="1" applyAlignment="1">
      <alignment horizontal="center" vertical="center" textRotation="90" wrapText="1"/>
    </xf>
    <xf numFmtId="49" fontId="11" fillId="0" borderId="1" xfId="0" applyNumberFormat="1" applyFont="1" applyBorder="1" applyAlignment="1">
      <alignment vertical="top" wrapText="1"/>
    </xf>
    <xf numFmtId="49" fontId="11" fillId="0" borderId="1" xfId="0" applyNumberFormat="1" applyFont="1" applyBorder="1" applyAlignment="1">
      <alignment horizontal="center" vertical="top" textRotation="90" wrapText="1"/>
    </xf>
    <xf numFmtId="0" fontId="13" fillId="0" borderId="1" xfId="0" applyFont="1" applyBorder="1" applyAlignment="1">
      <alignment horizontal="center" vertical="top" textRotation="90" wrapText="1"/>
    </xf>
    <xf numFmtId="0" fontId="11" fillId="0" borderId="1" xfId="0" applyFont="1" applyBorder="1" applyAlignment="1">
      <alignment horizontal="center" vertical="center" textRotation="90" wrapText="1"/>
    </xf>
    <xf numFmtId="164" fontId="24" fillId="0" borderId="1" xfId="0" applyNumberFormat="1" applyFont="1" applyFill="1" applyBorder="1" applyAlignment="1">
      <alignment horizontal="center" vertical="top"/>
    </xf>
    <xf numFmtId="0" fontId="23" fillId="0" borderId="0" xfId="0" applyFont="1" applyBorder="1" applyAlignment="1">
      <alignment vertical="top"/>
    </xf>
    <xf numFmtId="49" fontId="5" fillId="3" borderId="5" xfId="0" applyNumberFormat="1" applyFont="1" applyFill="1" applyBorder="1" applyAlignment="1">
      <alignment horizontal="center" vertical="top"/>
    </xf>
    <xf numFmtId="49" fontId="5" fillId="3" borderId="7" xfId="0" applyNumberFormat="1" applyFont="1" applyFill="1" applyBorder="1" applyAlignment="1">
      <alignment horizontal="center" vertical="top"/>
    </xf>
    <xf numFmtId="49" fontId="5" fillId="3" borderId="6" xfId="0" applyNumberFormat="1" applyFont="1" applyFill="1" applyBorder="1" applyAlignment="1">
      <alignment horizontal="center" vertical="top"/>
    </xf>
    <xf numFmtId="49" fontId="5" fillId="2" borderId="5" xfId="0" applyNumberFormat="1" applyFont="1" applyFill="1" applyBorder="1" applyAlignment="1">
      <alignment horizontal="center" vertical="top"/>
    </xf>
    <xf numFmtId="49" fontId="5" fillId="2" borderId="7" xfId="0" applyNumberFormat="1" applyFont="1" applyFill="1" applyBorder="1" applyAlignment="1">
      <alignment horizontal="center" vertical="top"/>
    </xf>
    <xf numFmtId="49" fontId="5" fillId="2" borderId="6" xfId="0" applyNumberFormat="1" applyFont="1" applyFill="1" applyBorder="1" applyAlignment="1">
      <alignment horizontal="center" vertical="top"/>
    </xf>
    <xf numFmtId="49" fontId="5" fillId="0" borderId="5" xfId="0" applyNumberFormat="1" applyFont="1" applyBorder="1" applyAlignment="1">
      <alignment horizontal="center" vertical="top"/>
    </xf>
    <xf numFmtId="49" fontId="5" fillId="0" borderId="7" xfId="0" applyNumberFormat="1" applyFont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left" vertical="top" wrapText="1"/>
    </xf>
    <xf numFmtId="49" fontId="11" fillId="0" borderId="5" xfId="0" applyNumberFormat="1" applyFont="1" applyBorder="1" applyAlignment="1">
      <alignment horizontal="center" vertical="top" textRotation="90"/>
    </xf>
    <xf numFmtId="49" fontId="11" fillId="0" borderId="7" xfId="0" applyNumberFormat="1" applyFont="1" applyBorder="1" applyAlignment="1">
      <alignment horizontal="center" vertical="top" textRotation="90"/>
    </xf>
    <xf numFmtId="49" fontId="11" fillId="0" borderId="6" xfId="0" applyNumberFormat="1" applyFont="1" applyBorder="1" applyAlignment="1">
      <alignment horizontal="center" vertical="top" textRotation="90"/>
    </xf>
    <xf numFmtId="49" fontId="16" fillId="0" borderId="1" xfId="0" applyNumberFormat="1" applyFont="1" applyFill="1" applyBorder="1" applyAlignment="1">
      <alignment horizontal="center" vertical="top"/>
    </xf>
    <xf numFmtId="1" fontId="16" fillId="0" borderId="1" xfId="0" applyNumberFormat="1" applyFont="1" applyFill="1" applyBorder="1" applyAlignment="1">
      <alignment horizontal="center" vertical="top" textRotation="90" wrapText="1"/>
    </xf>
    <xf numFmtId="0" fontId="10" fillId="2" borderId="2" xfId="0" applyFont="1" applyFill="1" applyBorder="1" applyAlignment="1">
      <alignment horizontal="left" vertical="top" wrapText="1"/>
    </xf>
    <xf numFmtId="0" fontId="10" fillId="2" borderId="3" xfId="0" applyFont="1" applyFill="1" applyBorder="1" applyAlignment="1">
      <alignment horizontal="left" vertical="top" wrapText="1"/>
    </xf>
    <xf numFmtId="0" fontId="10" fillId="2" borderId="4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1" fontId="11" fillId="0" borderId="5" xfId="0" applyNumberFormat="1" applyFont="1" applyBorder="1" applyAlignment="1">
      <alignment horizontal="center" vertical="top" textRotation="90"/>
    </xf>
    <xf numFmtId="1" fontId="11" fillId="0" borderId="7" xfId="0" applyNumberFormat="1" applyFont="1" applyBorder="1" applyAlignment="1">
      <alignment horizontal="center" vertical="top" textRotation="90"/>
    </xf>
    <xf numFmtId="1" fontId="11" fillId="0" borderId="6" xfId="0" applyNumberFormat="1" applyFont="1" applyBorder="1" applyAlignment="1">
      <alignment horizontal="center" vertical="top" textRotation="90"/>
    </xf>
    <xf numFmtId="0" fontId="13" fillId="0" borderId="1" xfId="0" applyFont="1" applyBorder="1" applyAlignment="1">
      <alignment horizontal="center" vertical="top" textRotation="90"/>
    </xf>
    <xf numFmtId="49" fontId="11" fillId="0" borderId="1" xfId="0" applyNumberFormat="1" applyFont="1" applyBorder="1" applyAlignment="1">
      <alignment horizontal="center" vertical="top" wrapText="1"/>
    </xf>
    <xf numFmtId="49" fontId="17" fillId="0" borderId="1" xfId="0" applyNumberFormat="1" applyFont="1" applyFill="1" applyBorder="1" applyAlignment="1">
      <alignment horizontal="center" vertical="top"/>
    </xf>
    <xf numFmtId="49" fontId="5" fillId="14" borderId="7" xfId="0" applyNumberFormat="1" applyFont="1" applyFill="1" applyBorder="1" applyAlignment="1">
      <alignment horizontal="center" vertical="top"/>
    </xf>
    <xf numFmtId="49" fontId="5" fillId="14" borderId="6" xfId="0" applyNumberFormat="1" applyFont="1" applyFill="1" applyBorder="1" applyAlignment="1">
      <alignment horizontal="center" vertical="top"/>
    </xf>
    <xf numFmtId="49" fontId="10" fillId="12" borderId="1" xfId="0" applyNumberFormat="1" applyFont="1" applyFill="1" applyBorder="1" applyAlignment="1">
      <alignment horizontal="right" vertical="top"/>
    </xf>
    <xf numFmtId="49" fontId="10" fillId="3" borderId="1" xfId="0" applyNumberFormat="1" applyFont="1" applyFill="1" applyBorder="1" applyAlignment="1">
      <alignment horizontal="right" vertical="top"/>
    </xf>
    <xf numFmtId="49" fontId="5" fillId="3" borderId="2" xfId="0" applyNumberFormat="1" applyFont="1" applyFill="1" applyBorder="1" applyAlignment="1">
      <alignment horizontal="left" vertical="top"/>
    </xf>
    <xf numFmtId="49" fontId="5" fillId="3" borderId="3" xfId="0" applyNumberFormat="1" applyFont="1" applyFill="1" applyBorder="1" applyAlignment="1">
      <alignment horizontal="left" vertical="top"/>
    </xf>
    <xf numFmtId="49" fontId="5" fillId="3" borderId="4" xfId="0" applyNumberFormat="1" applyFont="1" applyFill="1" applyBorder="1" applyAlignment="1">
      <alignment horizontal="left" vertical="top"/>
    </xf>
    <xf numFmtId="164" fontId="11" fillId="0" borderId="5" xfId="0" applyNumberFormat="1" applyFont="1" applyBorder="1" applyAlignment="1">
      <alignment horizontal="left" vertical="top" wrapText="1"/>
    </xf>
    <xf numFmtId="164" fontId="11" fillId="0" borderId="7" xfId="0" applyNumberFormat="1" applyFont="1" applyBorder="1" applyAlignment="1">
      <alignment horizontal="left" vertical="top" wrapText="1"/>
    </xf>
    <xf numFmtId="164" fontId="11" fillId="0" borderId="6" xfId="0" applyNumberFormat="1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/>
    </xf>
    <xf numFmtId="49" fontId="5" fillId="3" borderId="1" xfId="0" applyNumberFormat="1" applyFont="1" applyFill="1" applyBorder="1" applyAlignment="1">
      <alignment horizontal="right" vertical="top"/>
    </xf>
    <xf numFmtId="49" fontId="10" fillId="2" borderId="5" xfId="0" applyNumberFormat="1" applyFont="1" applyFill="1" applyBorder="1" applyAlignment="1">
      <alignment horizontal="center" vertical="top"/>
    </xf>
    <xf numFmtId="49" fontId="10" fillId="2" borderId="7" xfId="0" applyNumberFormat="1" applyFont="1" applyFill="1" applyBorder="1" applyAlignment="1">
      <alignment horizontal="center" vertical="top"/>
    </xf>
    <xf numFmtId="49" fontId="10" fillId="2" borderId="6" xfId="0" applyNumberFormat="1" applyFont="1" applyFill="1" applyBorder="1" applyAlignment="1">
      <alignment horizontal="center" vertical="top"/>
    </xf>
    <xf numFmtId="49" fontId="5" fillId="15" borderId="1" xfId="0" applyNumberFormat="1" applyFont="1" applyFill="1" applyBorder="1" applyAlignment="1">
      <alignment horizontal="right" vertical="top"/>
    </xf>
    <xf numFmtId="49" fontId="11" fillId="0" borderId="5" xfId="0" applyNumberFormat="1" applyFont="1" applyBorder="1" applyAlignment="1">
      <alignment horizontal="center" vertical="top"/>
    </xf>
    <xf numFmtId="49" fontId="11" fillId="0" borderId="6" xfId="0" applyNumberFormat="1" applyFont="1" applyBorder="1" applyAlignment="1">
      <alignment horizontal="center" vertical="top"/>
    </xf>
    <xf numFmtId="49" fontId="10" fillId="2" borderId="2" xfId="0" applyNumberFormat="1" applyFont="1" applyFill="1" applyBorder="1" applyAlignment="1">
      <alignment horizontal="left" vertical="top"/>
    </xf>
    <xf numFmtId="49" fontId="10" fillId="2" borderId="3" xfId="0" applyNumberFormat="1" applyFont="1" applyFill="1" applyBorder="1" applyAlignment="1">
      <alignment horizontal="left" vertical="top"/>
    </xf>
    <xf numFmtId="0" fontId="5" fillId="3" borderId="2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/>
    </xf>
    <xf numFmtId="0" fontId="5" fillId="3" borderId="4" xfId="0" applyFont="1" applyFill="1" applyBorder="1" applyAlignment="1">
      <alignment horizontal="left" vertical="top"/>
    </xf>
    <xf numFmtId="1" fontId="11" fillId="9" borderId="5" xfId="0" applyNumberFormat="1" applyFont="1" applyFill="1" applyBorder="1" applyAlignment="1">
      <alignment horizontal="center" vertical="top" textRotation="90"/>
    </xf>
    <xf numFmtId="1" fontId="11" fillId="9" borderId="7" xfId="0" applyNumberFormat="1" applyFont="1" applyFill="1" applyBorder="1" applyAlignment="1">
      <alignment horizontal="center" vertical="top" textRotation="90"/>
    </xf>
    <xf numFmtId="1" fontId="11" fillId="9" borderId="6" xfId="0" applyNumberFormat="1" applyFont="1" applyFill="1" applyBorder="1" applyAlignment="1">
      <alignment horizontal="center" vertical="top" textRotation="90"/>
    </xf>
    <xf numFmtId="49" fontId="5" fillId="3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49" fontId="11" fillId="9" borderId="5" xfId="0" applyNumberFormat="1" applyFont="1" applyFill="1" applyBorder="1" applyAlignment="1">
      <alignment horizontal="center" vertical="top" textRotation="90"/>
    </xf>
    <xf numFmtId="49" fontId="11" fillId="9" borderId="6" xfId="0" applyNumberFormat="1" applyFont="1" applyFill="1" applyBorder="1" applyAlignment="1">
      <alignment horizontal="center" vertical="top" textRotation="90"/>
    </xf>
    <xf numFmtId="49" fontId="5" fillId="8" borderId="1" xfId="0" applyNumberFormat="1" applyFont="1" applyFill="1" applyBorder="1" applyAlignment="1">
      <alignment horizontal="left" vertical="top"/>
    </xf>
    <xf numFmtId="49" fontId="5" fillId="16" borderId="2" xfId="0" applyNumberFormat="1" applyFont="1" applyFill="1" applyBorder="1" applyAlignment="1">
      <alignment horizontal="left" vertical="top"/>
    </xf>
    <xf numFmtId="49" fontId="5" fillId="16" borderId="3" xfId="0" applyNumberFormat="1" applyFont="1" applyFill="1" applyBorder="1" applyAlignment="1">
      <alignment horizontal="left" vertical="top"/>
    </xf>
    <xf numFmtId="49" fontId="5" fillId="16" borderId="4" xfId="0" applyNumberFormat="1" applyFont="1" applyFill="1" applyBorder="1" applyAlignment="1">
      <alignment horizontal="left" vertical="top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 wrapText="1"/>
    </xf>
    <xf numFmtId="49" fontId="11" fillId="0" borderId="5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1" xfId="0" applyFont="1" applyFill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textRotation="90" wrapText="1"/>
    </xf>
    <xf numFmtId="0" fontId="3" fillId="0" borderId="1" xfId="0" applyFont="1" applyBorder="1" applyAlignment="1">
      <alignment horizontal="center" vertical="top" wrapText="1"/>
    </xf>
    <xf numFmtId="0" fontId="6" fillId="12" borderId="2" xfId="0" applyFont="1" applyFill="1" applyBorder="1" applyAlignment="1">
      <alignment horizontal="left" vertical="top" wrapText="1"/>
    </xf>
    <xf numFmtId="0" fontId="6" fillId="12" borderId="3" xfId="0" applyFont="1" applyFill="1" applyBorder="1" applyAlignment="1">
      <alignment horizontal="left" vertical="top" wrapText="1"/>
    </xf>
    <xf numFmtId="0" fontId="6" fillId="12" borderId="4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/>
    </xf>
    <xf numFmtId="0" fontId="5" fillId="4" borderId="4" xfId="0" applyFont="1" applyFill="1" applyBorder="1" applyAlignment="1">
      <alignment horizontal="left" vertical="top"/>
    </xf>
    <xf numFmtId="0" fontId="10" fillId="5" borderId="1" xfId="0" applyFont="1" applyFill="1" applyBorder="1" applyAlignment="1">
      <alignment horizontal="left" vertical="top" wrapText="1"/>
    </xf>
    <xf numFmtId="164" fontId="5" fillId="3" borderId="2" xfId="0" applyNumberFormat="1" applyFont="1" applyFill="1" applyBorder="1" applyAlignment="1">
      <alignment horizontal="right" vertical="top"/>
    </xf>
    <xf numFmtId="164" fontId="5" fillId="3" borderId="3" xfId="0" applyNumberFormat="1" applyFont="1" applyFill="1" applyBorder="1" applyAlignment="1">
      <alignment horizontal="right" vertical="top"/>
    </xf>
    <xf numFmtId="164" fontId="5" fillId="3" borderId="4" xfId="0" applyNumberFormat="1" applyFont="1" applyFill="1" applyBorder="1" applyAlignment="1">
      <alignment horizontal="right" vertical="top"/>
    </xf>
    <xf numFmtId="49" fontId="5" fillId="2" borderId="2" xfId="0" applyNumberFormat="1" applyFont="1" applyFill="1" applyBorder="1" applyAlignment="1">
      <alignment horizontal="right" vertical="top"/>
    </xf>
    <xf numFmtId="49" fontId="5" fillId="2" borderId="3" xfId="0" applyNumberFormat="1" applyFont="1" applyFill="1" applyBorder="1" applyAlignment="1">
      <alignment horizontal="right" vertical="top"/>
    </xf>
    <xf numFmtId="49" fontId="5" fillId="2" borderId="4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NumberFormat="1" applyFont="1" applyBorder="1" applyAlignment="1">
      <alignment horizontal="center" vertical="center" textRotation="90" wrapText="1"/>
    </xf>
    <xf numFmtId="164" fontId="11" fillId="9" borderId="5" xfId="0" applyNumberFormat="1" applyFont="1" applyFill="1" applyBorder="1" applyAlignment="1">
      <alignment horizontal="center" vertical="top"/>
    </xf>
    <xf numFmtId="164" fontId="11" fillId="9" borderId="7" xfId="0" applyNumberFormat="1" applyFont="1" applyFill="1" applyBorder="1" applyAlignment="1">
      <alignment horizontal="center" vertical="top"/>
    </xf>
    <xf numFmtId="164" fontId="11" fillId="9" borderId="6" xfId="0" applyNumberFormat="1" applyFont="1" applyFill="1" applyBorder="1" applyAlignment="1">
      <alignment horizontal="center" vertical="top"/>
    </xf>
    <xf numFmtId="49" fontId="18" fillId="9" borderId="5" xfId="0" applyNumberFormat="1" applyFont="1" applyFill="1" applyBorder="1" applyAlignment="1">
      <alignment horizontal="center" vertical="top" textRotation="90"/>
    </xf>
    <xf numFmtId="49" fontId="18" fillId="9" borderId="7" xfId="0" applyNumberFormat="1" applyFont="1" applyFill="1" applyBorder="1" applyAlignment="1">
      <alignment horizontal="center" vertical="top" textRotation="90"/>
    </xf>
    <xf numFmtId="49" fontId="18" fillId="9" borderId="6" xfId="0" applyNumberFormat="1" applyFont="1" applyFill="1" applyBorder="1" applyAlignment="1">
      <alignment horizontal="center" vertical="top" textRotation="90"/>
    </xf>
    <xf numFmtId="49" fontId="5" fillId="5" borderId="1" xfId="0" applyNumberFormat="1" applyFont="1" applyFill="1" applyBorder="1" applyAlignment="1">
      <alignment horizontal="right" vertical="top"/>
    </xf>
    <xf numFmtId="164" fontId="10" fillId="9" borderId="5" xfId="0" applyNumberFormat="1" applyFont="1" applyFill="1" applyBorder="1" applyAlignment="1">
      <alignment horizontal="center" vertical="top"/>
    </xf>
    <xf numFmtId="164" fontId="10" fillId="9" borderId="7" xfId="0" applyNumberFormat="1" applyFont="1" applyFill="1" applyBorder="1" applyAlignment="1">
      <alignment horizontal="center" vertical="top"/>
    </xf>
    <xf numFmtId="164" fontId="10" fillId="9" borderId="6" xfId="0" applyNumberFormat="1" applyFont="1" applyFill="1" applyBorder="1" applyAlignment="1">
      <alignment horizontal="center" vertical="top"/>
    </xf>
    <xf numFmtId="0" fontId="23" fillId="0" borderId="0" xfId="0" applyFont="1" applyAlignment="1">
      <alignment horizontal="left" vertical="top"/>
    </xf>
    <xf numFmtId="49" fontId="11" fillId="0" borderId="1" xfId="0" applyNumberFormat="1" applyFont="1" applyBorder="1" applyAlignment="1">
      <alignment horizontal="center" vertical="top" textRotation="90"/>
    </xf>
    <xf numFmtId="49" fontId="5" fillId="2" borderId="1" xfId="0" applyNumberFormat="1" applyFont="1" applyFill="1" applyBorder="1" applyAlignment="1">
      <alignment horizontal="right" vertical="top"/>
    </xf>
    <xf numFmtId="2" fontId="11" fillId="0" borderId="1" xfId="0" applyNumberFormat="1" applyFont="1" applyBorder="1" applyAlignment="1">
      <alignment horizontal="center" vertical="top" textRotation="90" wrapText="1"/>
    </xf>
    <xf numFmtId="2" fontId="11" fillId="0" borderId="1" xfId="0" applyNumberFormat="1" applyFont="1" applyBorder="1" applyAlignment="1">
      <alignment horizontal="center" vertical="top" textRotation="90"/>
    </xf>
    <xf numFmtId="0" fontId="20" fillId="0" borderId="5" xfId="0" applyFont="1" applyFill="1" applyBorder="1" applyAlignment="1">
      <alignment horizontal="left" vertical="top" wrapText="1"/>
    </xf>
    <xf numFmtId="0" fontId="20" fillId="0" borderId="7" xfId="0" applyFont="1" applyFill="1" applyBorder="1" applyAlignment="1">
      <alignment horizontal="left" vertical="top" wrapText="1"/>
    </xf>
    <xf numFmtId="0" fontId="20" fillId="0" borderId="6" xfId="0" applyFont="1" applyFill="1" applyBorder="1" applyAlignment="1">
      <alignment horizontal="left" vertical="top" wrapText="1"/>
    </xf>
    <xf numFmtId="0" fontId="13" fillId="0" borderId="5" xfId="0" applyFont="1" applyBorder="1" applyAlignment="1">
      <alignment horizontal="center" vertical="top" textRotation="90"/>
    </xf>
    <xf numFmtId="0" fontId="13" fillId="0" borderId="7" xfId="0" applyFont="1" applyBorder="1" applyAlignment="1">
      <alignment horizontal="center" vertical="top" textRotation="90"/>
    </xf>
    <xf numFmtId="0" fontId="13" fillId="0" borderId="6" xfId="0" applyFont="1" applyBorder="1" applyAlignment="1">
      <alignment horizontal="center" vertical="top" textRotation="90"/>
    </xf>
  </cellXfs>
  <cellStyles count="2">
    <cellStyle name="Įprastas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93"/>
  <sheetViews>
    <sheetView tabSelected="1" view="pageBreakPreview" topLeftCell="AP25" zoomScaleNormal="89" zoomScaleSheetLayoutView="100" workbookViewId="0">
      <selection activeCell="A4" sqref="A4:CA5"/>
    </sheetView>
  </sheetViews>
  <sheetFormatPr defaultRowHeight="12.75" x14ac:dyDescent="0.2"/>
  <cols>
    <col min="1" max="1" width="4.42578125" style="1" customWidth="1"/>
    <col min="2" max="2" width="2.5703125" style="1" customWidth="1"/>
    <col min="3" max="3" width="5.140625" style="1" customWidth="1"/>
    <col min="4" max="4" width="20.5703125" style="1" customWidth="1"/>
    <col min="5" max="5" width="3" style="1" customWidth="1"/>
    <col min="6" max="6" width="6.5703125" style="2" customWidth="1"/>
    <col min="7" max="7" width="4.5703125" style="1" customWidth="1"/>
    <col min="8" max="8" width="6.140625" style="1" customWidth="1"/>
    <col min="9" max="9" width="5.140625" style="1" customWidth="1"/>
    <col min="10" max="10" width="3.5703125" style="1" customWidth="1"/>
    <col min="11" max="11" width="5.28515625" style="1" customWidth="1"/>
    <col min="12" max="12" width="8.7109375" style="1" customWidth="1"/>
    <col min="13" max="13" width="4.42578125" style="1" customWidth="1"/>
    <col min="14" max="15" width="6.140625" style="1" customWidth="1"/>
    <col min="16" max="16" width="5.42578125" style="1" bestFit="1" customWidth="1"/>
    <col min="17" max="17" width="3.140625" style="1" bestFit="1" customWidth="1"/>
    <col min="18" max="18" width="4.28515625" style="1" customWidth="1"/>
    <col min="19" max="19" width="3.140625" style="1" bestFit="1" customWidth="1"/>
    <col min="20" max="20" width="8" style="1" customWidth="1"/>
    <col min="21" max="21" width="7.28515625" style="1" customWidth="1"/>
    <col min="22" max="22" width="6.140625" style="1" customWidth="1"/>
    <col min="23" max="23" width="6.28515625" style="1" customWidth="1"/>
    <col min="24" max="27" width="0" style="1" hidden="1" customWidth="1"/>
    <col min="28" max="28" width="5.140625" style="1" customWidth="1"/>
    <col min="29" max="29" width="2.85546875" style="1" customWidth="1"/>
    <col min="30" max="30" width="5.5703125" style="1" customWidth="1"/>
    <col min="31" max="31" width="4.7109375" style="1" customWidth="1"/>
    <col min="32" max="32" width="6.42578125" style="1" bestFit="1" customWidth="1"/>
    <col min="33" max="33" width="4.5703125" style="1" customWidth="1"/>
    <col min="34" max="34" width="4.42578125" style="1" customWidth="1"/>
    <col min="35" max="35" width="5.140625" style="1" customWidth="1"/>
    <col min="36" max="36" width="3.28515625" style="1" customWidth="1"/>
    <col min="37" max="37" width="2.85546875" style="1" customWidth="1"/>
    <col min="38" max="38" width="4.7109375" style="1" customWidth="1"/>
    <col min="39" max="39" width="3" style="1" customWidth="1"/>
    <col min="40" max="42" width="6.42578125" style="1" customWidth="1"/>
    <col min="43" max="43" width="7" style="1" customWidth="1"/>
    <col min="44" max="44" width="4.5703125" style="1" customWidth="1"/>
    <col min="45" max="45" width="3.5703125" style="3" customWidth="1"/>
    <col min="46" max="46" width="6.42578125" style="3" bestFit="1" customWidth="1"/>
    <col min="47" max="47" width="6" style="3" customWidth="1"/>
    <col min="48" max="48" width="6.85546875" style="3" customWidth="1"/>
    <col min="49" max="49" width="4.5703125" style="3" customWidth="1"/>
    <col min="50" max="50" width="4" style="3" customWidth="1"/>
    <col min="51" max="51" width="5.85546875" style="3" customWidth="1"/>
    <col min="52" max="52" width="2.5703125" style="3" customWidth="1"/>
    <col min="53" max="53" width="2.28515625" style="3" customWidth="1"/>
    <col min="54" max="54" width="4.140625" style="3" customWidth="1"/>
    <col min="55" max="55" width="2" style="3" customWidth="1"/>
    <col min="56" max="56" width="8.7109375" style="3" customWidth="1"/>
    <col min="57" max="58" width="7.140625" style="3" customWidth="1"/>
    <col min="59" max="59" width="7.85546875" style="3" customWidth="1"/>
    <col min="60" max="60" width="5.140625" style="3" customWidth="1"/>
    <col min="61" max="62" width="5.5703125" style="3" customWidth="1"/>
    <col min="63" max="63" width="3.28515625" style="3" customWidth="1"/>
    <col min="64" max="64" width="8.42578125" style="3" customWidth="1"/>
    <col min="65" max="65" width="6.85546875" style="3" customWidth="1"/>
    <col min="66" max="66" width="3.5703125" style="3" customWidth="1"/>
    <col min="67" max="67" width="7" style="3" customWidth="1"/>
    <col min="68" max="68" width="3.28515625" style="3" customWidth="1"/>
    <col min="69" max="69" width="4.7109375" style="3" customWidth="1"/>
    <col min="70" max="70" width="4.28515625" style="3" customWidth="1"/>
    <col min="71" max="71" width="6" style="3" customWidth="1"/>
    <col min="72" max="73" width="6.85546875" style="3" customWidth="1"/>
    <col min="74" max="75" width="7.140625" style="3" customWidth="1"/>
    <col min="76" max="76" width="20" style="31" customWidth="1"/>
    <col min="77" max="77" width="8.85546875" style="3" customWidth="1"/>
    <col min="78" max="78" width="6.7109375" style="3" customWidth="1"/>
    <col min="79" max="79" width="7.7109375" style="3" customWidth="1"/>
    <col min="80" max="80" width="6.28515625" style="3" customWidth="1"/>
    <col min="81" max="16384" width="9.140625" style="3"/>
  </cols>
  <sheetData>
    <row r="1" spans="1:82" ht="50.25" customHeight="1" x14ac:dyDescent="0.2">
      <c r="BF1" s="1"/>
      <c r="BX1" s="252"/>
      <c r="BY1" s="252"/>
      <c r="BZ1" s="252"/>
      <c r="CA1" s="252"/>
    </row>
    <row r="2" spans="1:82" x14ac:dyDescent="0.2">
      <c r="BF2" s="1"/>
      <c r="BX2" s="3"/>
      <c r="CA2" s="1"/>
    </row>
    <row r="3" spans="1:82" x14ac:dyDescent="0.2">
      <c r="BF3" s="1"/>
      <c r="BX3" s="3"/>
    </row>
    <row r="4" spans="1:82" ht="30" customHeight="1" x14ac:dyDescent="0.2">
      <c r="A4" s="253" t="s">
        <v>103</v>
      </c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3"/>
      <c r="AH4" s="253"/>
      <c r="AI4" s="253"/>
      <c r="AJ4" s="253"/>
      <c r="AK4" s="253"/>
      <c r="AL4" s="253"/>
      <c r="AM4" s="253"/>
      <c r="AN4" s="253"/>
      <c r="AO4" s="253"/>
      <c r="AP4" s="253"/>
      <c r="AQ4" s="253"/>
      <c r="AR4" s="253"/>
      <c r="AS4" s="253"/>
      <c r="AT4" s="253"/>
      <c r="AU4" s="253"/>
      <c r="AV4" s="253"/>
      <c r="AW4" s="253"/>
      <c r="AX4" s="253"/>
      <c r="AY4" s="253"/>
      <c r="AZ4" s="253"/>
      <c r="BA4" s="253"/>
      <c r="BB4" s="253"/>
      <c r="BC4" s="253"/>
      <c r="BD4" s="253"/>
      <c r="BE4" s="253"/>
      <c r="BF4" s="253"/>
      <c r="BG4" s="253"/>
      <c r="BH4" s="253"/>
      <c r="BI4" s="253"/>
      <c r="BJ4" s="253"/>
      <c r="BK4" s="253"/>
      <c r="BL4" s="253"/>
      <c r="BM4" s="253"/>
      <c r="BN4" s="253"/>
      <c r="BO4" s="253"/>
      <c r="BP4" s="253"/>
      <c r="BQ4" s="253"/>
      <c r="BR4" s="253"/>
      <c r="BS4" s="253"/>
      <c r="BT4" s="253"/>
      <c r="BU4" s="253"/>
      <c r="BV4" s="253"/>
      <c r="BW4" s="253"/>
      <c r="BX4" s="253"/>
      <c r="BY4" s="253"/>
      <c r="BZ4" s="253"/>
      <c r="CA4" s="253"/>
      <c r="CB4" s="4"/>
      <c r="CC4" s="4"/>
      <c r="CD4" s="4"/>
    </row>
    <row r="5" spans="1:82" ht="36" customHeight="1" x14ac:dyDescent="0.2">
      <c r="A5" s="253"/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  <c r="AH5" s="253"/>
      <c r="AI5" s="253"/>
      <c r="AJ5" s="253"/>
      <c r="AK5" s="253"/>
      <c r="AL5" s="253"/>
      <c r="AM5" s="253"/>
      <c r="AN5" s="253"/>
      <c r="AO5" s="253"/>
      <c r="AP5" s="253"/>
      <c r="AQ5" s="253"/>
      <c r="AR5" s="253"/>
      <c r="AS5" s="253"/>
      <c r="AT5" s="253"/>
      <c r="AU5" s="253"/>
      <c r="AV5" s="253"/>
      <c r="AW5" s="253"/>
      <c r="AX5" s="253"/>
      <c r="AY5" s="253"/>
      <c r="AZ5" s="253"/>
      <c r="BA5" s="253"/>
      <c r="BB5" s="253"/>
      <c r="BC5" s="253"/>
      <c r="BD5" s="253"/>
      <c r="BE5" s="253"/>
      <c r="BF5" s="253"/>
      <c r="BG5" s="253"/>
      <c r="BH5" s="253"/>
      <c r="BI5" s="253"/>
      <c r="BJ5" s="253"/>
      <c r="BK5" s="253"/>
      <c r="BL5" s="253"/>
      <c r="BM5" s="253"/>
      <c r="BN5" s="253"/>
      <c r="BO5" s="253"/>
      <c r="BP5" s="253"/>
      <c r="BQ5" s="253"/>
      <c r="BR5" s="253"/>
      <c r="BS5" s="253"/>
      <c r="BT5" s="253"/>
      <c r="BU5" s="253"/>
      <c r="BV5" s="253"/>
      <c r="BW5" s="253"/>
      <c r="BX5" s="253"/>
      <c r="BY5" s="253"/>
      <c r="BZ5" s="253"/>
      <c r="CA5" s="253"/>
      <c r="CB5" s="5"/>
      <c r="CC5" s="5"/>
      <c r="CD5" s="5"/>
    </row>
    <row r="6" spans="1:82" ht="14.25" customHeight="1" x14ac:dyDescent="0.2">
      <c r="A6" s="254"/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254"/>
      <c r="O6" s="254"/>
      <c r="P6" s="254"/>
      <c r="Q6" s="254"/>
      <c r="R6" s="254"/>
      <c r="S6" s="254"/>
      <c r="T6" s="254"/>
      <c r="U6" s="254"/>
      <c r="V6" s="254"/>
      <c r="W6" s="254"/>
      <c r="X6" s="254"/>
      <c r="Y6" s="254"/>
      <c r="Z6" s="254"/>
      <c r="AA6" s="254"/>
      <c r="AB6" s="254"/>
      <c r="AC6" s="254"/>
      <c r="AD6" s="254"/>
      <c r="AE6" s="254"/>
      <c r="AF6" s="254"/>
      <c r="AG6" s="254"/>
      <c r="AH6" s="254"/>
      <c r="AI6" s="254"/>
      <c r="AJ6" s="254"/>
      <c r="AK6" s="254"/>
      <c r="AL6" s="254"/>
      <c r="AM6" s="254"/>
      <c r="AN6" s="254"/>
      <c r="AO6" s="254"/>
      <c r="AP6" s="254"/>
      <c r="AQ6" s="254"/>
      <c r="AR6" s="254"/>
      <c r="BX6" s="3"/>
      <c r="CA6" s="282" t="s">
        <v>27</v>
      </c>
      <c r="CB6" s="282"/>
    </row>
    <row r="7" spans="1:82" ht="14.25" customHeight="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BX7" s="3"/>
      <c r="CA7" s="171"/>
      <c r="CB7" s="171"/>
    </row>
    <row r="8" spans="1:82" ht="18" customHeight="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BX8" s="1"/>
      <c r="BY8" s="1"/>
      <c r="BZ8" s="1"/>
      <c r="CA8" s="282" t="s">
        <v>0</v>
      </c>
      <c r="CB8" s="282"/>
    </row>
    <row r="9" spans="1:82" ht="14.25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BX9" s="3"/>
    </row>
    <row r="10" spans="1:82" ht="12" customHeight="1" x14ac:dyDescent="0.2">
      <c r="A10" s="255" t="s">
        <v>1</v>
      </c>
      <c r="B10" s="255" t="s">
        <v>2</v>
      </c>
      <c r="C10" s="255" t="s">
        <v>3</v>
      </c>
      <c r="D10" s="256" t="s">
        <v>26</v>
      </c>
      <c r="E10" s="270" t="s">
        <v>4</v>
      </c>
      <c r="F10" s="271" t="s">
        <v>5</v>
      </c>
      <c r="G10" s="270" t="s">
        <v>6</v>
      </c>
      <c r="H10" s="246">
        <v>2013</v>
      </c>
      <c r="I10" s="246"/>
      <c r="J10" s="246"/>
      <c r="K10" s="246"/>
      <c r="L10" s="246"/>
      <c r="M10" s="246"/>
      <c r="N10" s="246"/>
      <c r="O10" s="246"/>
      <c r="P10" s="246"/>
      <c r="Q10" s="246"/>
      <c r="R10" s="246"/>
      <c r="S10" s="246"/>
      <c r="T10" s="246"/>
      <c r="U10" s="246"/>
      <c r="V10" s="246"/>
      <c r="W10" s="246"/>
      <c r="X10" s="7"/>
      <c r="Y10" s="7"/>
      <c r="Z10" s="7"/>
      <c r="AA10" s="7"/>
      <c r="AB10" s="246">
        <v>2014</v>
      </c>
      <c r="AC10" s="246"/>
      <c r="AD10" s="246"/>
      <c r="AE10" s="246"/>
      <c r="AF10" s="246"/>
      <c r="AG10" s="246"/>
      <c r="AH10" s="246"/>
      <c r="AI10" s="246"/>
      <c r="AJ10" s="246"/>
      <c r="AK10" s="246"/>
      <c r="AL10" s="246"/>
      <c r="AM10" s="246"/>
      <c r="AN10" s="246"/>
      <c r="AO10" s="246"/>
      <c r="AP10" s="246"/>
      <c r="AQ10" s="246"/>
      <c r="AR10" s="246">
        <v>2015</v>
      </c>
      <c r="AS10" s="246"/>
      <c r="AT10" s="246"/>
      <c r="AU10" s="246"/>
      <c r="AV10" s="246"/>
      <c r="AW10" s="246"/>
      <c r="AX10" s="246"/>
      <c r="AY10" s="246"/>
      <c r="AZ10" s="246"/>
      <c r="BA10" s="246"/>
      <c r="BB10" s="246"/>
      <c r="BC10" s="246"/>
      <c r="BD10" s="246"/>
      <c r="BE10" s="246"/>
      <c r="BF10" s="246"/>
      <c r="BG10" s="246"/>
      <c r="BH10" s="246">
        <v>2016</v>
      </c>
      <c r="BI10" s="246"/>
      <c r="BJ10" s="246"/>
      <c r="BK10" s="246"/>
      <c r="BL10" s="246"/>
      <c r="BM10" s="246"/>
      <c r="BN10" s="246"/>
      <c r="BO10" s="246"/>
      <c r="BP10" s="246"/>
      <c r="BQ10" s="246"/>
      <c r="BR10" s="246"/>
      <c r="BS10" s="246"/>
      <c r="BT10" s="246"/>
      <c r="BU10" s="246"/>
      <c r="BV10" s="246"/>
      <c r="BW10" s="246"/>
      <c r="BX10" s="246" t="s">
        <v>16</v>
      </c>
      <c r="BY10" s="246"/>
      <c r="BZ10" s="246"/>
      <c r="CA10" s="246"/>
      <c r="CB10" s="246"/>
    </row>
    <row r="11" spans="1:82" ht="61.5" customHeight="1" x14ac:dyDescent="0.2">
      <c r="A11" s="255"/>
      <c r="B11" s="255"/>
      <c r="C11" s="255"/>
      <c r="D11" s="256"/>
      <c r="E11" s="270"/>
      <c r="F11" s="271"/>
      <c r="G11" s="270"/>
      <c r="H11" s="248" t="s">
        <v>15</v>
      </c>
      <c r="I11" s="248"/>
      <c r="J11" s="248"/>
      <c r="K11" s="248"/>
      <c r="L11" s="248"/>
      <c r="M11" s="248"/>
      <c r="N11" s="248"/>
      <c r="O11" s="248"/>
      <c r="P11" s="248"/>
      <c r="Q11" s="248"/>
      <c r="R11" s="248"/>
      <c r="S11" s="248"/>
      <c r="T11" s="247" t="s">
        <v>19</v>
      </c>
      <c r="U11" s="247"/>
      <c r="V11" s="247"/>
      <c r="W11" s="247"/>
      <c r="X11" s="247" t="s">
        <v>7</v>
      </c>
      <c r="Y11" s="247"/>
      <c r="Z11" s="247"/>
      <c r="AA11" s="247"/>
      <c r="AB11" s="248" t="s">
        <v>15</v>
      </c>
      <c r="AC11" s="248"/>
      <c r="AD11" s="248"/>
      <c r="AE11" s="248"/>
      <c r="AF11" s="248"/>
      <c r="AG11" s="248"/>
      <c r="AH11" s="248"/>
      <c r="AI11" s="248"/>
      <c r="AJ11" s="248"/>
      <c r="AK11" s="248"/>
      <c r="AL11" s="248"/>
      <c r="AM11" s="248"/>
      <c r="AN11" s="247" t="s">
        <v>141</v>
      </c>
      <c r="AO11" s="247"/>
      <c r="AP11" s="247"/>
      <c r="AQ11" s="247"/>
      <c r="AR11" s="248" t="s">
        <v>15</v>
      </c>
      <c r="AS11" s="248"/>
      <c r="AT11" s="248"/>
      <c r="AU11" s="248"/>
      <c r="AV11" s="248"/>
      <c r="AW11" s="248"/>
      <c r="AX11" s="248"/>
      <c r="AY11" s="248"/>
      <c r="AZ11" s="248"/>
      <c r="BA11" s="248"/>
      <c r="BB11" s="248"/>
      <c r="BC11" s="248"/>
      <c r="BD11" s="247" t="s">
        <v>20</v>
      </c>
      <c r="BE11" s="247"/>
      <c r="BF11" s="247"/>
      <c r="BG11" s="247"/>
      <c r="BH11" s="248" t="s">
        <v>15</v>
      </c>
      <c r="BI11" s="248"/>
      <c r="BJ11" s="248"/>
      <c r="BK11" s="248"/>
      <c r="BL11" s="248"/>
      <c r="BM11" s="248"/>
      <c r="BN11" s="248"/>
      <c r="BO11" s="248"/>
      <c r="BP11" s="248"/>
      <c r="BQ11" s="248"/>
      <c r="BR11" s="248"/>
      <c r="BS11" s="248"/>
      <c r="BT11" s="247" t="s">
        <v>20</v>
      </c>
      <c r="BU11" s="247"/>
      <c r="BV11" s="247"/>
      <c r="BW11" s="247"/>
      <c r="BX11" s="247" t="s">
        <v>17</v>
      </c>
      <c r="BY11" s="247" t="s">
        <v>18</v>
      </c>
      <c r="BZ11" s="247"/>
      <c r="CA11" s="247"/>
      <c r="CB11" s="247"/>
    </row>
    <row r="12" spans="1:82" ht="24.75" customHeight="1" x14ac:dyDescent="0.2">
      <c r="A12" s="255"/>
      <c r="B12" s="255"/>
      <c r="C12" s="255"/>
      <c r="D12" s="256"/>
      <c r="E12" s="270"/>
      <c r="F12" s="271"/>
      <c r="G12" s="270"/>
      <c r="H12" s="248" t="s">
        <v>12</v>
      </c>
      <c r="I12" s="248"/>
      <c r="J12" s="248"/>
      <c r="K12" s="248"/>
      <c r="L12" s="243" t="s">
        <v>13</v>
      </c>
      <c r="M12" s="244"/>
      <c r="N12" s="244"/>
      <c r="O12" s="245"/>
      <c r="P12" s="249" t="s">
        <v>14</v>
      </c>
      <c r="Q12" s="248" t="s">
        <v>25</v>
      </c>
      <c r="R12" s="248"/>
      <c r="S12" s="248"/>
      <c r="T12" s="249" t="s">
        <v>8</v>
      </c>
      <c r="U12" s="251" t="s">
        <v>9</v>
      </c>
      <c r="V12" s="251"/>
      <c r="W12" s="250" t="s">
        <v>10</v>
      </c>
      <c r="X12" s="249" t="s">
        <v>8</v>
      </c>
      <c r="Y12" s="251" t="s">
        <v>9</v>
      </c>
      <c r="Z12" s="251"/>
      <c r="AA12" s="250" t="s">
        <v>10</v>
      </c>
      <c r="AB12" s="248" t="s">
        <v>12</v>
      </c>
      <c r="AC12" s="248"/>
      <c r="AD12" s="248"/>
      <c r="AE12" s="248"/>
      <c r="AF12" s="243" t="s">
        <v>13</v>
      </c>
      <c r="AG12" s="244"/>
      <c r="AH12" s="244"/>
      <c r="AI12" s="245"/>
      <c r="AJ12" s="249" t="s">
        <v>14</v>
      </c>
      <c r="AK12" s="248" t="s">
        <v>25</v>
      </c>
      <c r="AL12" s="248"/>
      <c r="AM12" s="248"/>
      <c r="AN12" s="249" t="s">
        <v>8</v>
      </c>
      <c r="AO12" s="251" t="s">
        <v>9</v>
      </c>
      <c r="AP12" s="251"/>
      <c r="AQ12" s="250" t="s">
        <v>10</v>
      </c>
      <c r="AR12" s="248" t="s">
        <v>12</v>
      </c>
      <c r="AS12" s="248"/>
      <c r="AT12" s="248"/>
      <c r="AU12" s="248"/>
      <c r="AV12" s="243" t="s">
        <v>13</v>
      </c>
      <c r="AW12" s="244"/>
      <c r="AX12" s="244"/>
      <c r="AY12" s="245"/>
      <c r="AZ12" s="249" t="s">
        <v>14</v>
      </c>
      <c r="BA12" s="248" t="s">
        <v>25</v>
      </c>
      <c r="BB12" s="248"/>
      <c r="BC12" s="248"/>
      <c r="BD12" s="249" t="s">
        <v>8</v>
      </c>
      <c r="BE12" s="251" t="s">
        <v>9</v>
      </c>
      <c r="BF12" s="251"/>
      <c r="BG12" s="250" t="s">
        <v>10</v>
      </c>
      <c r="BH12" s="248" t="s">
        <v>12</v>
      </c>
      <c r="BI12" s="248"/>
      <c r="BJ12" s="248"/>
      <c r="BK12" s="248"/>
      <c r="BL12" s="243" t="s">
        <v>13</v>
      </c>
      <c r="BM12" s="244"/>
      <c r="BN12" s="244"/>
      <c r="BO12" s="245"/>
      <c r="BP12" s="249" t="s">
        <v>14</v>
      </c>
      <c r="BQ12" s="248" t="s">
        <v>25</v>
      </c>
      <c r="BR12" s="248"/>
      <c r="BS12" s="248"/>
      <c r="BT12" s="249" t="s">
        <v>8</v>
      </c>
      <c r="BU12" s="251" t="s">
        <v>9</v>
      </c>
      <c r="BV12" s="251"/>
      <c r="BW12" s="250" t="s">
        <v>10</v>
      </c>
      <c r="BX12" s="247"/>
      <c r="BY12" s="25">
        <v>2013</v>
      </c>
      <c r="BZ12" s="25">
        <v>2014</v>
      </c>
      <c r="CA12" s="25">
        <v>2015</v>
      </c>
      <c r="CB12" s="23">
        <v>2016</v>
      </c>
    </row>
    <row r="13" spans="1:82" ht="164.25" x14ac:dyDescent="0.2">
      <c r="A13" s="255"/>
      <c r="B13" s="255"/>
      <c r="C13" s="255"/>
      <c r="D13" s="256"/>
      <c r="E13" s="270"/>
      <c r="F13" s="271"/>
      <c r="G13" s="270"/>
      <c r="H13" s="22" t="s">
        <v>29</v>
      </c>
      <c r="I13" s="22" t="s">
        <v>21</v>
      </c>
      <c r="J13" s="26" t="s">
        <v>22</v>
      </c>
      <c r="K13" s="26" t="s">
        <v>23</v>
      </c>
      <c r="L13" s="26" t="s">
        <v>28</v>
      </c>
      <c r="M13" s="26" t="s">
        <v>31</v>
      </c>
      <c r="N13" s="26" t="s">
        <v>24</v>
      </c>
      <c r="O13" s="26" t="s">
        <v>138</v>
      </c>
      <c r="P13" s="249"/>
      <c r="Q13" s="22" t="s">
        <v>30</v>
      </c>
      <c r="R13" s="22" t="s">
        <v>139</v>
      </c>
      <c r="S13" s="22" t="s">
        <v>140</v>
      </c>
      <c r="T13" s="249"/>
      <c r="U13" s="26" t="s">
        <v>8</v>
      </c>
      <c r="V13" s="27" t="s">
        <v>11</v>
      </c>
      <c r="W13" s="250"/>
      <c r="X13" s="249"/>
      <c r="Y13" s="22" t="s">
        <v>8</v>
      </c>
      <c r="Z13" s="24" t="s">
        <v>11</v>
      </c>
      <c r="AA13" s="250"/>
      <c r="AB13" s="22" t="s">
        <v>29</v>
      </c>
      <c r="AC13" s="22" t="s">
        <v>21</v>
      </c>
      <c r="AD13" s="26" t="s">
        <v>22</v>
      </c>
      <c r="AE13" s="26" t="s">
        <v>23</v>
      </c>
      <c r="AF13" s="26" t="s">
        <v>28</v>
      </c>
      <c r="AG13" s="26" t="s">
        <v>31</v>
      </c>
      <c r="AH13" s="26" t="s">
        <v>24</v>
      </c>
      <c r="AI13" s="26" t="s">
        <v>138</v>
      </c>
      <c r="AJ13" s="249"/>
      <c r="AK13" s="22" t="s">
        <v>30</v>
      </c>
      <c r="AL13" s="22" t="s">
        <v>139</v>
      </c>
      <c r="AM13" s="22" t="s">
        <v>140</v>
      </c>
      <c r="AN13" s="249"/>
      <c r="AO13" s="22" t="s">
        <v>8</v>
      </c>
      <c r="AP13" s="28" t="s">
        <v>11</v>
      </c>
      <c r="AQ13" s="250"/>
      <c r="AR13" s="22" t="s">
        <v>29</v>
      </c>
      <c r="AS13" s="22" t="s">
        <v>21</v>
      </c>
      <c r="AT13" s="26" t="s">
        <v>22</v>
      </c>
      <c r="AU13" s="26" t="s">
        <v>23</v>
      </c>
      <c r="AV13" s="26" t="s">
        <v>28</v>
      </c>
      <c r="AW13" s="26" t="s">
        <v>31</v>
      </c>
      <c r="AX13" s="26" t="s">
        <v>24</v>
      </c>
      <c r="AY13" s="26" t="s">
        <v>138</v>
      </c>
      <c r="AZ13" s="249"/>
      <c r="BA13" s="22" t="s">
        <v>30</v>
      </c>
      <c r="BB13" s="22" t="s">
        <v>139</v>
      </c>
      <c r="BC13" s="22" t="s">
        <v>140</v>
      </c>
      <c r="BD13" s="249"/>
      <c r="BE13" s="22" t="s">
        <v>8</v>
      </c>
      <c r="BF13" s="28" t="s">
        <v>11</v>
      </c>
      <c r="BG13" s="250"/>
      <c r="BH13" s="22" t="s">
        <v>29</v>
      </c>
      <c r="BI13" s="22" t="s">
        <v>21</v>
      </c>
      <c r="BJ13" s="26" t="s">
        <v>22</v>
      </c>
      <c r="BK13" s="26" t="s">
        <v>23</v>
      </c>
      <c r="BL13" s="26" t="s">
        <v>28</v>
      </c>
      <c r="BM13" s="26" t="s">
        <v>31</v>
      </c>
      <c r="BN13" s="26" t="s">
        <v>24</v>
      </c>
      <c r="BO13" s="26" t="s">
        <v>138</v>
      </c>
      <c r="BP13" s="249"/>
      <c r="BQ13" s="22" t="s">
        <v>30</v>
      </c>
      <c r="BR13" s="22" t="s">
        <v>139</v>
      </c>
      <c r="BS13" s="22" t="s">
        <v>140</v>
      </c>
      <c r="BT13" s="249"/>
      <c r="BU13" s="22" t="s">
        <v>8</v>
      </c>
      <c r="BV13" s="28" t="s">
        <v>11</v>
      </c>
      <c r="BW13" s="250"/>
      <c r="BX13" s="29"/>
      <c r="BY13" s="29"/>
      <c r="BZ13" s="29"/>
      <c r="CA13" s="29"/>
      <c r="CB13" s="30"/>
    </row>
    <row r="14" spans="1:82" ht="14.25" customHeight="1" x14ac:dyDescent="0.2">
      <c r="A14" s="257" t="s">
        <v>43</v>
      </c>
      <c r="B14" s="258"/>
      <c r="C14" s="258"/>
      <c r="D14" s="258"/>
      <c r="E14" s="258"/>
      <c r="F14" s="258"/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  <c r="AH14" s="258"/>
      <c r="AI14" s="258"/>
      <c r="AJ14" s="258"/>
      <c r="AK14" s="258"/>
      <c r="AL14" s="258"/>
      <c r="AM14" s="258"/>
      <c r="AN14" s="258"/>
      <c r="AO14" s="258"/>
      <c r="AP14" s="258"/>
      <c r="AQ14" s="258"/>
      <c r="AR14" s="258"/>
      <c r="AS14" s="258"/>
      <c r="AT14" s="258"/>
      <c r="AU14" s="258"/>
      <c r="AV14" s="258"/>
      <c r="AW14" s="258"/>
      <c r="AX14" s="258"/>
      <c r="AY14" s="258"/>
      <c r="AZ14" s="258"/>
      <c r="BA14" s="258"/>
      <c r="BB14" s="258"/>
      <c r="BC14" s="258"/>
      <c r="BD14" s="258"/>
      <c r="BE14" s="258"/>
      <c r="BF14" s="258"/>
      <c r="BG14" s="258"/>
      <c r="BH14" s="258"/>
      <c r="BI14" s="258"/>
      <c r="BJ14" s="258"/>
      <c r="BK14" s="258"/>
      <c r="BL14" s="258"/>
      <c r="BM14" s="258"/>
      <c r="BN14" s="258"/>
      <c r="BO14" s="258"/>
      <c r="BP14" s="258"/>
      <c r="BQ14" s="258"/>
      <c r="BR14" s="258"/>
      <c r="BS14" s="258"/>
      <c r="BT14" s="258"/>
      <c r="BU14" s="258"/>
      <c r="BV14" s="258"/>
      <c r="BW14" s="258"/>
      <c r="BX14" s="258"/>
      <c r="BY14" s="258"/>
      <c r="BZ14" s="258"/>
      <c r="CA14" s="258"/>
      <c r="CB14" s="259"/>
    </row>
    <row r="15" spans="1:82" ht="14.25" customHeight="1" x14ac:dyDescent="0.2">
      <c r="A15" s="8" t="s">
        <v>35</v>
      </c>
      <c r="B15" s="32" t="s">
        <v>39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5"/>
      <c r="BY15" s="33"/>
      <c r="BZ15" s="33"/>
      <c r="CA15" s="33"/>
      <c r="CB15" s="34"/>
    </row>
    <row r="16" spans="1:82" ht="14.25" customHeight="1" x14ac:dyDescent="0.2">
      <c r="A16" s="10" t="s">
        <v>35</v>
      </c>
      <c r="B16" s="11" t="s">
        <v>35</v>
      </c>
      <c r="C16" s="235" t="s">
        <v>137</v>
      </c>
      <c r="D16" s="236"/>
      <c r="E16" s="236"/>
      <c r="F16" s="236"/>
      <c r="G16" s="236"/>
      <c r="H16" s="236"/>
      <c r="I16" s="236"/>
      <c r="J16" s="236"/>
      <c r="K16" s="236"/>
      <c r="L16" s="236"/>
      <c r="M16" s="236"/>
      <c r="N16" s="236"/>
      <c r="O16" s="236"/>
      <c r="P16" s="236"/>
      <c r="Q16" s="236"/>
      <c r="R16" s="236"/>
      <c r="S16" s="236"/>
      <c r="T16" s="236"/>
      <c r="U16" s="236"/>
      <c r="V16" s="236"/>
      <c r="W16" s="236"/>
      <c r="X16" s="236"/>
      <c r="Y16" s="236"/>
      <c r="Z16" s="236"/>
      <c r="AA16" s="236"/>
      <c r="AB16" s="236"/>
      <c r="AC16" s="236"/>
      <c r="AD16" s="236"/>
      <c r="AE16" s="236"/>
      <c r="AF16" s="236"/>
      <c r="AG16" s="236"/>
      <c r="AH16" s="236"/>
      <c r="AI16" s="236"/>
      <c r="AJ16" s="236"/>
      <c r="AK16" s="236"/>
      <c r="AL16" s="236"/>
      <c r="AM16" s="236"/>
      <c r="AN16" s="236"/>
      <c r="AO16" s="236"/>
      <c r="AP16" s="236"/>
      <c r="AQ16" s="236"/>
      <c r="AR16" s="236"/>
      <c r="AS16" s="236"/>
      <c r="AT16" s="236"/>
      <c r="AU16" s="236"/>
      <c r="AV16" s="236"/>
      <c r="AW16" s="236"/>
      <c r="AX16" s="236"/>
      <c r="AY16" s="236"/>
      <c r="AZ16" s="236"/>
      <c r="BA16" s="236"/>
      <c r="BB16" s="236"/>
      <c r="BC16" s="236"/>
      <c r="BD16" s="236"/>
      <c r="BE16" s="236"/>
      <c r="BF16" s="236"/>
      <c r="BG16" s="236"/>
      <c r="BH16" s="236"/>
      <c r="BI16" s="236"/>
      <c r="BJ16" s="236"/>
      <c r="BK16" s="236"/>
      <c r="BL16" s="236"/>
      <c r="BM16" s="236"/>
      <c r="BN16" s="236"/>
      <c r="BO16" s="236"/>
      <c r="BP16" s="236"/>
      <c r="BQ16" s="236"/>
      <c r="BR16" s="236"/>
      <c r="BS16" s="236"/>
      <c r="BT16" s="236"/>
      <c r="BU16" s="236"/>
      <c r="BV16" s="236"/>
      <c r="BW16" s="236"/>
      <c r="BX16" s="236"/>
      <c r="BY16" s="236"/>
      <c r="BZ16" s="236"/>
      <c r="CA16" s="236"/>
      <c r="CB16" s="237"/>
    </row>
    <row r="17" spans="1:80" ht="12" customHeight="1" x14ac:dyDescent="0.2">
      <c r="A17" s="172" t="s">
        <v>35</v>
      </c>
      <c r="B17" s="175" t="s">
        <v>35</v>
      </c>
      <c r="C17" s="178" t="s">
        <v>35</v>
      </c>
      <c r="D17" s="238" t="s">
        <v>104</v>
      </c>
      <c r="E17" s="240" t="s">
        <v>34</v>
      </c>
      <c r="F17" s="184" t="s">
        <v>36</v>
      </c>
      <c r="G17" s="184" t="s">
        <v>37</v>
      </c>
      <c r="H17" s="14">
        <v>68.400000000000006</v>
      </c>
      <c r="I17" s="14"/>
      <c r="J17" s="14"/>
      <c r="K17" s="14"/>
      <c r="L17" s="14">
        <v>1450.3</v>
      </c>
      <c r="M17" s="14"/>
      <c r="N17" s="14"/>
      <c r="O17" s="14">
        <v>13.7</v>
      </c>
      <c r="P17" s="14"/>
      <c r="Q17" s="14"/>
      <c r="R17" s="14"/>
      <c r="S17" s="14"/>
      <c r="T17" s="14">
        <v>1464</v>
      </c>
      <c r="U17" s="14">
        <v>1454</v>
      </c>
      <c r="V17" s="14">
        <v>852</v>
      </c>
      <c r="W17" s="14">
        <v>10</v>
      </c>
      <c r="X17" s="15">
        <v>0</v>
      </c>
      <c r="Y17" s="15">
        <v>0</v>
      </c>
      <c r="Z17" s="15">
        <v>0</v>
      </c>
      <c r="AA17" s="15">
        <v>0</v>
      </c>
      <c r="AB17" s="15">
        <v>72</v>
      </c>
      <c r="AC17" s="15"/>
      <c r="AD17" s="15"/>
      <c r="AE17" s="15"/>
      <c r="AF17" s="15">
        <v>1448</v>
      </c>
      <c r="AG17" s="15">
        <v>84.8</v>
      </c>
      <c r="AH17" s="15"/>
      <c r="AI17" s="15">
        <v>13</v>
      </c>
      <c r="AJ17" s="15"/>
      <c r="AK17" s="15"/>
      <c r="AL17" s="15"/>
      <c r="AM17" s="15"/>
      <c r="AN17" s="15">
        <v>1545.8</v>
      </c>
      <c r="AO17" s="15">
        <v>1532.8</v>
      </c>
      <c r="AP17" s="15">
        <v>919.8</v>
      </c>
      <c r="AQ17" s="15">
        <v>13</v>
      </c>
      <c r="AR17" s="16">
        <v>77</v>
      </c>
      <c r="AS17" s="14"/>
      <c r="AT17" s="14"/>
      <c r="AU17" s="14"/>
      <c r="AV17" s="14">
        <v>1704.6</v>
      </c>
      <c r="AW17" s="14"/>
      <c r="AX17" s="14"/>
      <c r="AY17" s="14">
        <v>13.1</v>
      </c>
      <c r="AZ17" s="14"/>
      <c r="BA17" s="14"/>
      <c r="BB17" s="14"/>
      <c r="BC17" s="14"/>
      <c r="BD17" s="14">
        <v>1717.7</v>
      </c>
      <c r="BE17" s="14">
        <v>1704.2</v>
      </c>
      <c r="BF17" s="14">
        <v>994.4</v>
      </c>
      <c r="BG17" s="14">
        <v>13.5</v>
      </c>
      <c r="BH17" s="14">
        <v>78</v>
      </c>
      <c r="BI17" s="14"/>
      <c r="BJ17" s="14"/>
      <c r="BK17" s="14"/>
      <c r="BL17" s="14">
        <v>1669.4</v>
      </c>
      <c r="BM17" s="14"/>
      <c r="BN17" s="14"/>
      <c r="BO17" s="14">
        <v>11</v>
      </c>
      <c r="BP17" s="14"/>
      <c r="BQ17" s="14"/>
      <c r="BR17" s="14"/>
      <c r="BS17" s="14"/>
      <c r="BT17" s="14">
        <v>1680.4</v>
      </c>
      <c r="BU17" s="14">
        <v>1664.2</v>
      </c>
      <c r="BV17" s="14">
        <v>997.2</v>
      </c>
      <c r="BW17" s="14">
        <v>16.2</v>
      </c>
      <c r="BX17" s="38" t="s">
        <v>44</v>
      </c>
      <c r="BY17" s="45">
        <v>4500</v>
      </c>
      <c r="BZ17" s="45">
        <v>5000</v>
      </c>
      <c r="CA17" s="45">
        <v>5600</v>
      </c>
      <c r="CB17" s="45">
        <v>5600</v>
      </c>
    </row>
    <row r="18" spans="1:80" ht="45.75" customHeight="1" x14ac:dyDescent="0.2">
      <c r="A18" s="173"/>
      <c r="B18" s="176"/>
      <c r="C18" s="179"/>
      <c r="D18" s="239"/>
      <c r="E18" s="241"/>
      <c r="F18" s="185"/>
      <c r="G18" s="185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7"/>
      <c r="U18" s="17"/>
      <c r="V18" s="17"/>
      <c r="W18" s="17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7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39" t="s">
        <v>45</v>
      </c>
      <c r="BY18" s="45">
        <v>80</v>
      </c>
      <c r="BZ18" s="45">
        <v>85</v>
      </c>
      <c r="CA18" s="45">
        <v>90</v>
      </c>
      <c r="CB18" s="45">
        <v>90</v>
      </c>
    </row>
    <row r="19" spans="1:80" ht="102" customHeight="1" x14ac:dyDescent="0.2">
      <c r="A19" s="173"/>
      <c r="B19" s="176"/>
      <c r="C19" s="179"/>
      <c r="D19" s="44" t="s">
        <v>90</v>
      </c>
      <c r="E19" s="241"/>
      <c r="F19" s="185"/>
      <c r="G19" s="185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7"/>
      <c r="U19" s="17"/>
      <c r="V19" s="17"/>
      <c r="W19" s="17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5"/>
      <c r="AO19" s="15"/>
      <c r="AP19" s="15"/>
      <c r="AQ19" s="15"/>
      <c r="AR19" s="17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39" t="s">
        <v>46</v>
      </c>
      <c r="BY19" s="45">
        <v>880</v>
      </c>
      <c r="BZ19" s="45">
        <v>880</v>
      </c>
      <c r="CA19" s="45">
        <v>880</v>
      </c>
      <c r="CB19" s="45">
        <v>885</v>
      </c>
    </row>
    <row r="20" spans="1:80" ht="76.5" customHeight="1" x14ac:dyDescent="0.2">
      <c r="A20" s="173"/>
      <c r="B20" s="176"/>
      <c r="C20" s="179"/>
      <c r="D20" s="192" t="s">
        <v>91</v>
      </c>
      <c r="E20" s="241"/>
      <c r="F20" s="185"/>
      <c r="G20" s="185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6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14" t="s">
        <v>47</v>
      </c>
      <c r="BY20" s="45">
        <v>50</v>
      </c>
      <c r="BZ20" s="45">
        <v>50</v>
      </c>
      <c r="CA20" s="45">
        <v>50</v>
      </c>
      <c r="CB20" s="45">
        <v>50</v>
      </c>
    </row>
    <row r="21" spans="1:80" ht="51" customHeight="1" x14ac:dyDescent="0.2">
      <c r="A21" s="173"/>
      <c r="B21" s="176"/>
      <c r="C21" s="179"/>
      <c r="D21" s="193"/>
      <c r="E21" s="241"/>
      <c r="F21" s="185"/>
      <c r="G21" s="185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7"/>
      <c r="U21" s="17"/>
      <c r="V21" s="17"/>
      <c r="W21" s="17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5"/>
      <c r="AO21" s="15"/>
      <c r="AP21" s="15"/>
      <c r="AQ21" s="15"/>
      <c r="AR21" s="17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46" t="s">
        <v>54</v>
      </c>
      <c r="BY21" s="45">
        <v>58</v>
      </c>
      <c r="BZ21" s="45">
        <v>58</v>
      </c>
      <c r="CA21" s="45">
        <v>59</v>
      </c>
      <c r="CB21" s="45">
        <v>59</v>
      </c>
    </row>
    <row r="22" spans="1:80" ht="51" customHeight="1" x14ac:dyDescent="0.2">
      <c r="A22" s="173"/>
      <c r="B22" s="176"/>
      <c r="C22" s="179"/>
      <c r="D22" s="193"/>
      <c r="E22" s="241"/>
      <c r="F22" s="185"/>
      <c r="G22" s="185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7"/>
      <c r="U22" s="17"/>
      <c r="V22" s="17"/>
      <c r="W22" s="17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5"/>
      <c r="AO22" s="15"/>
      <c r="AP22" s="15"/>
      <c r="AQ22" s="15"/>
      <c r="AR22" s="17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47" t="s">
        <v>48</v>
      </c>
      <c r="BY22" s="45">
        <v>1.5</v>
      </c>
      <c r="BZ22" s="45">
        <v>1.5</v>
      </c>
      <c r="CA22" s="45">
        <v>1.5</v>
      </c>
      <c r="CB22" s="45">
        <v>1.5</v>
      </c>
    </row>
    <row r="23" spans="1:80" ht="22.5" x14ac:dyDescent="0.2">
      <c r="A23" s="173"/>
      <c r="B23" s="176"/>
      <c r="C23" s="179"/>
      <c r="D23" s="193"/>
      <c r="E23" s="241"/>
      <c r="F23" s="185"/>
      <c r="G23" s="185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7"/>
      <c r="U23" s="17"/>
      <c r="V23" s="17"/>
      <c r="W23" s="17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5"/>
      <c r="AO23" s="15"/>
      <c r="AP23" s="15"/>
      <c r="AQ23" s="15"/>
      <c r="AR23" s="17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39" t="s">
        <v>123</v>
      </c>
      <c r="BY23" s="45"/>
      <c r="BZ23" s="45">
        <v>1</v>
      </c>
      <c r="CA23" s="45">
        <v>2</v>
      </c>
      <c r="CB23" s="45">
        <v>1</v>
      </c>
    </row>
    <row r="24" spans="1:80" ht="90" x14ac:dyDescent="0.2">
      <c r="A24" s="173"/>
      <c r="B24" s="176"/>
      <c r="C24" s="179"/>
      <c r="D24" s="193"/>
      <c r="E24" s="241"/>
      <c r="F24" s="185"/>
      <c r="G24" s="185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7"/>
      <c r="U24" s="17"/>
      <c r="V24" s="17"/>
      <c r="W24" s="17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5"/>
      <c r="AO24" s="15"/>
      <c r="AP24" s="15"/>
      <c r="AQ24" s="15"/>
      <c r="AR24" s="17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39" t="s">
        <v>126</v>
      </c>
      <c r="BY24" s="45">
        <v>228</v>
      </c>
      <c r="BZ24" s="45">
        <v>230</v>
      </c>
      <c r="CA24" s="45">
        <v>232</v>
      </c>
      <c r="CB24" s="45">
        <v>234</v>
      </c>
    </row>
    <row r="25" spans="1:80" ht="33.75" x14ac:dyDescent="0.2">
      <c r="A25" s="173"/>
      <c r="B25" s="176"/>
      <c r="C25" s="179"/>
      <c r="D25" s="194"/>
      <c r="E25" s="241"/>
      <c r="F25" s="185"/>
      <c r="G25" s="185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7"/>
      <c r="U25" s="17"/>
      <c r="V25" s="17"/>
      <c r="W25" s="17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5"/>
      <c r="AO25" s="15"/>
      <c r="AP25" s="15"/>
      <c r="AQ25" s="15"/>
      <c r="AR25" s="17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39" t="s">
        <v>127</v>
      </c>
      <c r="BY25" s="45">
        <v>33</v>
      </c>
      <c r="BZ25" s="45">
        <v>33</v>
      </c>
      <c r="CA25" s="45">
        <v>33</v>
      </c>
      <c r="CB25" s="45">
        <v>33</v>
      </c>
    </row>
    <row r="26" spans="1:80" ht="51" customHeight="1" x14ac:dyDescent="0.2">
      <c r="A26" s="174"/>
      <c r="B26" s="177"/>
      <c r="C26" s="180"/>
      <c r="D26" s="44" t="s">
        <v>92</v>
      </c>
      <c r="E26" s="242"/>
      <c r="F26" s="186"/>
      <c r="G26" s="186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47" t="s">
        <v>124</v>
      </c>
      <c r="BY26" s="45"/>
      <c r="BZ26" s="45">
        <v>1</v>
      </c>
      <c r="CA26" s="45">
        <v>1</v>
      </c>
      <c r="CB26" s="45">
        <v>1</v>
      </c>
    </row>
    <row r="27" spans="1:80" ht="14.25" customHeight="1" x14ac:dyDescent="0.2">
      <c r="A27" s="10" t="s">
        <v>35</v>
      </c>
      <c r="B27" s="11" t="s">
        <v>35</v>
      </c>
      <c r="C27" s="267" t="s">
        <v>32</v>
      </c>
      <c r="D27" s="268"/>
      <c r="E27" s="268"/>
      <c r="F27" s="268"/>
      <c r="G27" s="269"/>
      <c r="H27" s="20">
        <f>SUM(H17:H26)</f>
        <v>68.400000000000006</v>
      </c>
      <c r="I27" s="20"/>
      <c r="J27" s="20"/>
      <c r="K27" s="20"/>
      <c r="L27" s="20">
        <f>SUM(L17:L26)</f>
        <v>1450.3</v>
      </c>
      <c r="M27" s="20"/>
      <c r="N27" s="20"/>
      <c r="O27" s="20"/>
      <c r="P27" s="20"/>
      <c r="Q27" s="20"/>
      <c r="R27" s="20"/>
      <c r="S27" s="20"/>
      <c r="T27" s="20">
        <f t="shared" ref="T27:AB27" si="0">SUM(T17:T26)</f>
        <v>1464</v>
      </c>
      <c r="U27" s="20">
        <f t="shared" si="0"/>
        <v>1454</v>
      </c>
      <c r="V27" s="20">
        <f t="shared" si="0"/>
        <v>852</v>
      </c>
      <c r="W27" s="20">
        <f t="shared" si="0"/>
        <v>10</v>
      </c>
      <c r="X27" s="20">
        <f t="shared" si="0"/>
        <v>0</v>
      </c>
      <c r="Y27" s="20">
        <f t="shared" si="0"/>
        <v>0</v>
      </c>
      <c r="Z27" s="20">
        <f t="shared" si="0"/>
        <v>0</v>
      </c>
      <c r="AA27" s="20">
        <f t="shared" si="0"/>
        <v>0</v>
      </c>
      <c r="AB27" s="20">
        <f t="shared" si="0"/>
        <v>72</v>
      </c>
      <c r="AC27" s="20"/>
      <c r="AD27" s="20"/>
      <c r="AE27" s="20"/>
      <c r="AF27" s="20">
        <f>SUM(AF17:AF26)</f>
        <v>1448</v>
      </c>
      <c r="AG27" s="20"/>
      <c r="AH27" s="20"/>
      <c r="AI27" s="20"/>
      <c r="AJ27" s="20"/>
      <c r="AK27" s="20"/>
      <c r="AL27" s="20"/>
      <c r="AM27" s="20"/>
      <c r="AN27" s="20">
        <f>SUM(AN17:AN26)</f>
        <v>1545.8</v>
      </c>
      <c r="AO27" s="20">
        <f>SUM(AO17:AO26)</f>
        <v>1532.8</v>
      </c>
      <c r="AP27" s="20">
        <f>SUM(AP17:AP26)</f>
        <v>919.8</v>
      </c>
      <c r="AQ27" s="20">
        <f>SUM(AQ17:AQ26)</f>
        <v>13</v>
      </c>
      <c r="AR27" s="20">
        <f>SUM(AR17:AR26)</f>
        <v>77</v>
      </c>
      <c r="AS27" s="20"/>
      <c r="AT27" s="20"/>
      <c r="AU27" s="20"/>
      <c r="AV27" s="20">
        <f>SUM(AV17:AV26)</f>
        <v>1704.6</v>
      </c>
      <c r="AW27" s="20"/>
      <c r="AX27" s="20"/>
      <c r="AY27" s="20"/>
      <c r="AZ27" s="20"/>
      <c r="BA27" s="20"/>
      <c r="BB27" s="20"/>
      <c r="BC27" s="20"/>
      <c r="BD27" s="20">
        <f>SUM(BD17:BD26)</f>
        <v>1717.7</v>
      </c>
      <c r="BE27" s="20">
        <f>SUM(BE17:BE26)</f>
        <v>1704.2</v>
      </c>
      <c r="BF27" s="20">
        <f>SUM(BF17:BF26)</f>
        <v>994.4</v>
      </c>
      <c r="BG27" s="20">
        <f>SUM(BG17:BG26)</f>
        <v>13.5</v>
      </c>
      <c r="BH27" s="20">
        <f>SUM(BH17:BH26)</f>
        <v>78</v>
      </c>
      <c r="BI27" s="20"/>
      <c r="BJ27" s="20"/>
      <c r="BK27" s="20"/>
      <c r="BL27" s="20">
        <f>SUM(BL17:BL26)</f>
        <v>1669.4</v>
      </c>
      <c r="BM27" s="20"/>
      <c r="BN27" s="20"/>
      <c r="BO27" s="20"/>
      <c r="BP27" s="20"/>
      <c r="BQ27" s="20"/>
      <c r="BR27" s="20"/>
      <c r="BS27" s="20"/>
      <c r="BT27" s="20">
        <f>SUM(BT17:BT26)</f>
        <v>1680.4</v>
      </c>
      <c r="BU27" s="20">
        <f>SUM(BU17:BU26)</f>
        <v>1664.2</v>
      </c>
      <c r="BV27" s="20">
        <f>SUM(BV17:BV26)</f>
        <v>997.2</v>
      </c>
      <c r="BW27" s="20">
        <f>SUM(BW17:BW26)</f>
        <v>16.2</v>
      </c>
      <c r="BX27" s="36"/>
      <c r="BY27" s="12"/>
      <c r="BZ27" s="12"/>
      <c r="CA27" s="12"/>
      <c r="CB27" s="13"/>
    </row>
    <row r="28" spans="1:80" ht="16.5" customHeight="1" x14ac:dyDescent="0.2">
      <c r="A28" s="10" t="s">
        <v>35</v>
      </c>
      <c r="B28" s="264" t="s">
        <v>33</v>
      </c>
      <c r="C28" s="265"/>
      <c r="D28" s="265"/>
      <c r="E28" s="265"/>
      <c r="F28" s="265"/>
      <c r="G28" s="266"/>
      <c r="H28" s="21">
        <f>H27</f>
        <v>68.400000000000006</v>
      </c>
      <c r="I28" s="21"/>
      <c r="J28" s="21"/>
      <c r="K28" s="21"/>
      <c r="L28" s="21">
        <f>L27</f>
        <v>1450.3</v>
      </c>
      <c r="M28" s="21"/>
      <c r="N28" s="21"/>
      <c r="O28" s="21"/>
      <c r="P28" s="21"/>
      <c r="Q28" s="21"/>
      <c r="R28" s="21"/>
      <c r="S28" s="21"/>
      <c r="T28" s="21">
        <f t="shared" ref="T28:AB28" si="1">T27</f>
        <v>1464</v>
      </c>
      <c r="U28" s="21">
        <f t="shared" si="1"/>
        <v>1454</v>
      </c>
      <c r="V28" s="21">
        <f t="shared" si="1"/>
        <v>852</v>
      </c>
      <c r="W28" s="21">
        <f t="shared" si="1"/>
        <v>10</v>
      </c>
      <c r="X28" s="21">
        <f t="shared" si="1"/>
        <v>0</v>
      </c>
      <c r="Y28" s="21">
        <f t="shared" si="1"/>
        <v>0</v>
      </c>
      <c r="Z28" s="21">
        <f t="shared" si="1"/>
        <v>0</v>
      </c>
      <c r="AA28" s="21">
        <f t="shared" si="1"/>
        <v>0</v>
      </c>
      <c r="AB28" s="21">
        <f t="shared" si="1"/>
        <v>72</v>
      </c>
      <c r="AC28" s="21"/>
      <c r="AD28" s="21"/>
      <c r="AE28" s="21"/>
      <c r="AF28" s="21">
        <f>AF27</f>
        <v>1448</v>
      </c>
      <c r="AG28" s="21"/>
      <c r="AH28" s="21"/>
      <c r="AI28" s="21"/>
      <c r="AJ28" s="21"/>
      <c r="AK28" s="21"/>
      <c r="AL28" s="21"/>
      <c r="AM28" s="21"/>
      <c r="AN28" s="21">
        <f>AN27</f>
        <v>1545.8</v>
      </c>
      <c r="AO28" s="21">
        <f>AO27</f>
        <v>1532.8</v>
      </c>
      <c r="AP28" s="21">
        <f>AP27</f>
        <v>919.8</v>
      </c>
      <c r="AQ28" s="21">
        <f>AQ27</f>
        <v>13</v>
      </c>
      <c r="AR28" s="21">
        <f>AR27</f>
        <v>77</v>
      </c>
      <c r="AS28" s="21"/>
      <c r="AT28" s="21"/>
      <c r="AU28" s="21"/>
      <c r="AV28" s="21">
        <f>AV27</f>
        <v>1704.6</v>
      </c>
      <c r="AW28" s="21"/>
      <c r="AX28" s="21"/>
      <c r="AY28" s="21"/>
      <c r="AZ28" s="21"/>
      <c r="BA28" s="21"/>
      <c r="BB28" s="21"/>
      <c r="BC28" s="21"/>
      <c r="BD28" s="21">
        <f>BD27</f>
        <v>1717.7</v>
      </c>
      <c r="BE28" s="21">
        <f>BE27</f>
        <v>1704.2</v>
      </c>
      <c r="BF28" s="21">
        <f>BF27</f>
        <v>994.4</v>
      </c>
      <c r="BG28" s="21">
        <f>BG27</f>
        <v>13.5</v>
      </c>
      <c r="BH28" s="21">
        <f>BH27</f>
        <v>78</v>
      </c>
      <c r="BI28" s="21"/>
      <c r="BJ28" s="21"/>
      <c r="BK28" s="21"/>
      <c r="BL28" s="21">
        <f>BL27</f>
        <v>1669.4</v>
      </c>
      <c r="BM28" s="21"/>
      <c r="BN28" s="21"/>
      <c r="BO28" s="21"/>
      <c r="BP28" s="21"/>
      <c r="BQ28" s="21"/>
      <c r="BR28" s="21"/>
      <c r="BS28" s="21"/>
      <c r="BT28" s="21">
        <f>BT27</f>
        <v>1680.4</v>
      </c>
      <c r="BU28" s="21">
        <f>BU27</f>
        <v>1664.2</v>
      </c>
      <c r="BV28" s="21">
        <f>BV27</f>
        <v>997.2</v>
      </c>
      <c r="BW28" s="21">
        <f>BW27</f>
        <v>16.2</v>
      </c>
      <c r="BX28" s="37"/>
      <c r="BY28" s="9"/>
      <c r="BZ28" s="9"/>
      <c r="CA28" s="9"/>
      <c r="CB28" s="9"/>
    </row>
    <row r="29" spans="1:80" s="41" customFormat="1" ht="15" customHeight="1" x14ac:dyDescent="0.2">
      <c r="A29" s="48" t="s">
        <v>38</v>
      </c>
      <c r="B29" s="260" t="s">
        <v>96</v>
      </c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1"/>
      <c r="T29" s="261"/>
      <c r="U29" s="261"/>
      <c r="V29" s="261"/>
      <c r="W29" s="261"/>
      <c r="X29" s="261"/>
      <c r="Y29" s="261"/>
      <c r="Z29" s="261"/>
      <c r="AA29" s="261"/>
      <c r="AB29" s="261"/>
      <c r="AC29" s="261"/>
      <c r="AD29" s="261"/>
      <c r="AE29" s="261"/>
      <c r="AF29" s="261"/>
      <c r="AG29" s="261"/>
      <c r="AH29" s="261"/>
      <c r="AI29" s="261"/>
      <c r="AJ29" s="261"/>
      <c r="AK29" s="261"/>
      <c r="AL29" s="261"/>
      <c r="AM29" s="261"/>
      <c r="AN29" s="261"/>
      <c r="AO29" s="261"/>
      <c r="AP29" s="261"/>
      <c r="AQ29" s="261"/>
      <c r="AR29" s="261"/>
      <c r="AS29" s="261"/>
      <c r="AT29" s="261"/>
      <c r="AU29" s="261"/>
      <c r="AV29" s="261"/>
      <c r="AW29" s="261"/>
      <c r="AX29" s="261"/>
      <c r="AY29" s="261"/>
      <c r="AZ29" s="261"/>
      <c r="BA29" s="261"/>
      <c r="BB29" s="261"/>
      <c r="BC29" s="261"/>
      <c r="BD29" s="261"/>
      <c r="BE29" s="261"/>
      <c r="BF29" s="261"/>
      <c r="BG29" s="261"/>
      <c r="BH29" s="261"/>
      <c r="BI29" s="261"/>
      <c r="BJ29" s="261"/>
      <c r="BK29" s="261"/>
      <c r="BL29" s="261"/>
      <c r="BM29" s="261"/>
      <c r="BN29" s="261"/>
      <c r="BO29" s="261"/>
      <c r="BP29" s="261"/>
      <c r="BQ29" s="261"/>
      <c r="BR29" s="261"/>
      <c r="BS29" s="261"/>
      <c r="BT29" s="261"/>
      <c r="BU29" s="261"/>
      <c r="BV29" s="261"/>
      <c r="BW29" s="261"/>
      <c r="BX29" s="261"/>
      <c r="BY29" s="261"/>
      <c r="BZ29" s="261"/>
      <c r="CA29" s="261"/>
      <c r="CB29" s="262"/>
    </row>
    <row r="30" spans="1:80" s="41" customFormat="1" ht="15.75" customHeight="1" x14ac:dyDescent="0.2">
      <c r="A30" s="49" t="s">
        <v>38</v>
      </c>
      <c r="B30" s="134" t="s">
        <v>35</v>
      </c>
      <c r="C30" s="263" t="s">
        <v>106</v>
      </c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  <c r="AD30" s="263"/>
      <c r="AE30" s="263"/>
      <c r="AF30" s="263"/>
      <c r="AG30" s="263"/>
      <c r="AH30" s="263"/>
      <c r="AI30" s="263"/>
      <c r="AJ30" s="263"/>
      <c r="AK30" s="263"/>
      <c r="AL30" s="263"/>
      <c r="AM30" s="263"/>
      <c r="AN30" s="263"/>
      <c r="AO30" s="263"/>
      <c r="AP30" s="263"/>
      <c r="AQ30" s="263"/>
      <c r="AR30" s="263"/>
      <c r="AS30" s="263"/>
      <c r="AT30" s="50"/>
      <c r="AU30" s="50"/>
      <c r="AV30" s="50"/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3"/>
      <c r="BX30" s="61"/>
      <c r="BY30" s="61"/>
      <c r="BZ30" s="61"/>
      <c r="CA30" s="61"/>
      <c r="CB30" s="61"/>
    </row>
    <row r="31" spans="1:80" s="41" customFormat="1" ht="40.5" customHeight="1" x14ac:dyDescent="0.2">
      <c r="A31" s="129" t="s">
        <v>38</v>
      </c>
      <c r="B31" s="126" t="s">
        <v>35</v>
      </c>
      <c r="C31" s="200" t="s">
        <v>35</v>
      </c>
      <c r="D31" s="96" t="s">
        <v>105</v>
      </c>
      <c r="E31" s="187" t="s">
        <v>34</v>
      </c>
      <c r="F31" s="188">
        <v>301670800</v>
      </c>
      <c r="G31" s="198" t="s">
        <v>50</v>
      </c>
      <c r="H31" s="142"/>
      <c r="I31" s="142"/>
      <c r="J31" s="142"/>
      <c r="K31" s="142"/>
      <c r="L31" s="142">
        <v>442.2</v>
      </c>
      <c r="M31" s="142"/>
      <c r="N31" s="142"/>
      <c r="O31" s="142">
        <v>9.5</v>
      </c>
      <c r="P31" s="142"/>
      <c r="Q31" s="142"/>
      <c r="R31" s="142"/>
      <c r="S31" s="142"/>
      <c r="T31" s="142">
        <v>451.7</v>
      </c>
      <c r="U31" s="142">
        <f>T31</f>
        <v>451.7</v>
      </c>
      <c r="V31" s="142">
        <v>230.5</v>
      </c>
      <c r="W31" s="142">
        <v>0</v>
      </c>
      <c r="X31" s="142">
        <v>0</v>
      </c>
      <c r="Y31" s="142">
        <v>0</v>
      </c>
      <c r="Z31" s="142">
        <v>0</v>
      </c>
      <c r="AA31" s="142">
        <v>0</v>
      </c>
      <c r="AB31" s="142"/>
      <c r="AC31" s="142"/>
      <c r="AD31" s="142"/>
      <c r="AE31" s="142"/>
      <c r="AF31" s="142">
        <v>441.7</v>
      </c>
      <c r="AG31" s="142">
        <v>18.5</v>
      </c>
      <c r="AH31" s="142"/>
      <c r="AI31" s="142">
        <v>9</v>
      </c>
      <c r="AJ31" s="142"/>
      <c r="AK31" s="142"/>
      <c r="AL31" s="142"/>
      <c r="AM31" s="142"/>
      <c r="AN31" s="142">
        <v>469.2</v>
      </c>
      <c r="AO31" s="142">
        <v>449.5</v>
      </c>
      <c r="AP31" s="142">
        <v>239.4</v>
      </c>
      <c r="AQ31" s="142">
        <v>19.7</v>
      </c>
      <c r="AR31" s="142"/>
      <c r="AS31" s="142"/>
      <c r="AT31" s="142"/>
      <c r="AU31" s="142"/>
      <c r="AV31" s="142">
        <v>451.7</v>
      </c>
      <c r="AW31" s="143"/>
      <c r="AX31" s="143"/>
      <c r="AY31" s="170">
        <v>9</v>
      </c>
      <c r="AZ31" s="143"/>
      <c r="BA31" s="143"/>
      <c r="BB31" s="144"/>
      <c r="BC31" s="144"/>
      <c r="BD31" s="144">
        <v>460.7</v>
      </c>
      <c r="BE31" s="144">
        <v>453.1</v>
      </c>
      <c r="BF31" s="144">
        <v>230.5</v>
      </c>
      <c r="BG31" s="144">
        <v>7.6</v>
      </c>
      <c r="BH31" s="144"/>
      <c r="BI31" s="144"/>
      <c r="BJ31" s="144"/>
      <c r="BK31" s="144"/>
      <c r="BL31" s="144">
        <v>441.7</v>
      </c>
      <c r="BM31" s="144"/>
      <c r="BN31" s="144"/>
      <c r="BO31" s="144">
        <v>9</v>
      </c>
      <c r="BP31" s="144"/>
      <c r="BQ31" s="144"/>
      <c r="BR31" s="144"/>
      <c r="BS31" s="144"/>
      <c r="BT31" s="144">
        <v>450.7</v>
      </c>
      <c r="BU31" s="144">
        <v>450.7</v>
      </c>
      <c r="BV31" s="144">
        <v>230.5</v>
      </c>
      <c r="BW31" s="144">
        <v>0</v>
      </c>
      <c r="BX31" s="97" t="s">
        <v>54</v>
      </c>
      <c r="BY31" s="45">
        <v>20</v>
      </c>
      <c r="BZ31" s="45">
        <v>20</v>
      </c>
      <c r="CA31" s="45">
        <v>20</v>
      </c>
      <c r="CB31" s="45">
        <v>20</v>
      </c>
    </row>
    <row r="32" spans="1:80" s="51" customFormat="1" ht="79.5" customHeight="1" x14ac:dyDescent="0.2">
      <c r="A32" s="130"/>
      <c r="B32" s="127"/>
      <c r="C32" s="200"/>
      <c r="D32" s="59" t="s">
        <v>93</v>
      </c>
      <c r="E32" s="187"/>
      <c r="F32" s="188"/>
      <c r="G32" s="198"/>
      <c r="H32" s="145"/>
      <c r="I32" s="145"/>
      <c r="J32" s="145"/>
      <c r="K32" s="145" t="s">
        <v>108</v>
      </c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5"/>
      <c r="AL32" s="145"/>
      <c r="AM32" s="145"/>
      <c r="AN32" s="145"/>
      <c r="AO32" s="145"/>
      <c r="AP32" s="145"/>
      <c r="AQ32" s="145"/>
      <c r="AR32" s="145"/>
      <c r="AS32" s="145"/>
      <c r="AT32" s="145"/>
      <c r="AU32" s="145"/>
      <c r="AV32" s="145"/>
      <c r="AW32" s="145"/>
      <c r="AX32" s="145"/>
      <c r="AY32" s="145"/>
      <c r="AZ32" s="145"/>
      <c r="BA32" s="145"/>
      <c r="BB32" s="145"/>
      <c r="BC32" s="145"/>
      <c r="BD32" s="145"/>
      <c r="BE32" s="145"/>
      <c r="BF32" s="145"/>
      <c r="BG32" s="145"/>
      <c r="BH32" s="145"/>
      <c r="BI32" s="146"/>
      <c r="BJ32" s="147"/>
      <c r="BK32" s="147"/>
      <c r="BL32" s="147"/>
      <c r="BM32" s="148"/>
      <c r="BN32" s="148"/>
      <c r="BO32" s="148"/>
      <c r="BP32" s="148"/>
      <c r="BQ32" s="148"/>
      <c r="BR32" s="148"/>
      <c r="BS32" s="148"/>
      <c r="BT32" s="148"/>
      <c r="BU32" s="148"/>
      <c r="BV32" s="148"/>
      <c r="BW32" s="148"/>
      <c r="BX32" s="60" t="s">
        <v>51</v>
      </c>
      <c r="BY32" s="62">
        <v>70</v>
      </c>
      <c r="BZ32" s="62">
        <v>72</v>
      </c>
      <c r="CA32" s="62">
        <v>76</v>
      </c>
      <c r="CB32" s="62">
        <v>80</v>
      </c>
    </row>
    <row r="33" spans="1:80" s="41" customFormat="1" ht="54.75" customHeight="1" x14ac:dyDescent="0.2">
      <c r="A33" s="130"/>
      <c r="B33" s="127"/>
      <c r="C33" s="200"/>
      <c r="D33" s="113" t="s">
        <v>94</v>
      </c>
      <c r="E33" s="187"/>
      <c r="F33" s="188"/>
      <c r="G33" s="198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9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9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54"/>
      <c r="BJ33" s="17"/>
      <c r="BK33" s="53"/>
      <c r="BL33" s="53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60" t="s">
        <v>52</v>
      </c>
      <c r="BY33" s="62">
        <v>26</v>
      </c>
      <c r="BZ33" s="62">
        <v>28</v>
      </c>
      <c r="CA33" s="62">
        <v>32</v>
      </c>
      <c r="CB33" s="62">
        <v>36</v>
      </c>
    </row>
    <row r="34" spans="1:80" s="41" customFormat="1" ht="67.5" customHeight="1" x14ac:dyDescent="0.2">
      <c r="A34" s="131"/>
      <c r="B34" s="128"/>
      <c r="C34" s="200"/>
      <c r="D34" s="52" t="s">
        <v>95</v>
      </c>
      <c r="E34" s="187"/>
      <c r="F34" s="188"/>
      <c r="G34" s="198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55"/>
      <c r="AT34" s="53"/>
      <c r="AU34" s="53"/>
      <c r="AV34" s="53"/>
      <c r="AW34" s="17"/>
      <c r="AX34" s="53"/>
      <c r="AY34" s="53"/>
      <c r="AZ34" s="17"/>
      <c r="BA34" s="17"/>
      <c r="BB34" s="17"/>
      <c r="BC34" s="17"/>
      <c r="BD34" s="17"/>
      <c r="BE34" s="17"/>
      <c r="BF34" s="17"/>
      <c r="BG34" s="17"/>
      <c r="BH34" s="17"/>
      <c r="BI34" s="56"/>
      <c r="BJ34" s="56"/>
      <c r="BK34" s="56"/>
      <c r="BL34" s="56"/>
      <c r="BM34" s="57"/>
      <c r="BN34" s="57"/>
      <c r="BO34" s="57"/>
      <c r="BP34" s="57"/>
      <c r="BQ34" s="57"/>
      <c r="BR34" s="57"/>
      <c r="BS34" s="57"/>
      <c r="BT34" s="57"/>
      <c r="BU34" s="57"/>
      <c r="BV34" s="57"/>
      <c r="BW34" s="63"/>
      <c r="BX34" s="64" t="s">
        <v>53</v>
      </c>
      <c r="BY34" s="62">
        <v>33</v>
      </c>
      <c r="BZ34" s="62">
        <v>37</v>
      </c>
      <c r="CA34" s="62">
        <v>41</v>
      </c>
      <c r="CB34" s="62">
        <v>45</v>
      </c>
    </row>
    <row r="35" spans="1:80" ht="24" x14ac:dyDescent="0.2">
      <c r="A35" s="130" t="s">
        <v>38</v>
      </c>
      <c r="B35" s="127" t="s">
        <v>35</v>
      </c>
      <c r="C35" s="201" t="s">
        <v>38</v>
      </c>
      <c r="D35" s="96" t="s">
        <v>125</v>
      </c>
      <c r="E35" s="240" t="s">
        <v>34</v>
      </c>
      <c r="F35" s="184" t="s">
        <v>55</v>
      </c>
      <c r="G35" s="290" t="s">
        <v>56</v>
      </c>
      <c r="H35" s="14"/>
      <c r="I35" s="14"/>
      <c r="J35" s="14"/>
      <c r="K35" s="14"/>
      <c r="L35" s="14">
        <v>473.6</v>
      </c>
      <c r="M35" s="14"/>
      <c r="N35" s="14"/>
      <c r="O35" s="14">
        <v>7.2</v>
      </c>
      <c r="P35" s="14"/>
      <c r="Q35" s="14"/>
      <c r="R35" s="14"/>
      <c r="S35" s="14"/>
      <c r="T35" s="14">
        <v>480.8</v>
      </c>
      <c r="U35" s="14">
        <f>T35</f>
        <v>480.8</v>
      </c>
      <c r="V35" s="14">
        <v>258.8</v>
      </c>
      <c r="W35" s="14">
        <v>0</v>
      </c>
      <c r="X35" s="15">
        <v>0</v>
      </c>
      <c r="Y35" s="15">
        <v>0</v>
      </c>
      <c r="Z35" s="15">
        <v>0</v>
      </c>
      <c r="AA35" s="15">
        <v>0</v>
      </c>
      <c r="AB35" s="15"/>
      <c r="AC35" s="15"/>
      <c r="AD35" s="15"/>
      <c r="AE35" s="15"/>
      <c r="AF35" s="15">
        <v>505.4</v>
      </c>
      <c r="AG35" s="15">
        <v>27.3</v>
      </c>
      <c r="AH35" s="15"/>
      <c r="AI35" s="15">
        <v>15</v>
      </c>
      <c r="AJ35" s="15"/>
      <c r="AK35" s="15"/>
      <c r="AL35" s="15"/>
      <c r="AM35" s="15"/>
      <c r="AN35" s="15">
        <v>547.70000000000005</v>
      </c>
      <c r="AO35" s="15">
        <v>541.20000000000005</v>
      </c>
      <c r="AP35" s="15">
        <v>303.2</v>
      </c>
      <c r="AQ35" s="15">
        <v>6.5</v>
      </c>
      <c r="AR35" s="16"/>
      <c r="AS35" s="14"/>
      <c r="AT35" s="14"/>
      <c r="AU35" s="14"/>
      <c r="AV35" s="14">
        <v>641.20000000000005</v>
      </c>
      <c r="AW35" s="14"/>
      <c r="AX35" s="14"/>
      <c r="AY35" s="14">
        <v>9</v>
      </c>
      <c r="AZ35" s="14"/>
      <c r="BA35" s="14"/>
      <c r="BB35" s="14"/>
      <c r="BC35" s="14"/>
      <c r="BD35" s="14">
        <v>650.20000000000005</v>
      </c>
      <c r="BE35" s="14">
        <v>639.79999999999995</v>
      </c>
      <c r="BF35" s="14">
        <v>349</v>
      </c>
      <c r="BG35" s="14">
        <v>10.4</v>
      </c>
      <c r="BH35" s="14"/>
      <c r="BI35" s="14"/>
      <c r="BJ35" s="14"/>
      <c r="BK35" s="14"/>
      <c r="BL35" s="14">
        <v>641.20000000000005</v>
      </c>
      <c r="BM35" s="14"/>
      <c r="BN35" s="14"/>
      <c r="BO35" s="14">
        <v>9</v>
      </c>
      <c r="BP35" s="14"/>
      <c r="BQ35" s="14"/>
      <c r="BR35" s="14"/>
      <c r="BS35" s="14"/>
      <c r="BT35" s="14">
        <v>650.20000000000005</v>
      </c>
      <c r="BU35" s="14">
        <v>639.79999999999995</v>
      </c>
      <c r="BV35" s="14">
        <v>349</v>
      </c>
      <c r="BW35" s="14">
        <v>10.4</v>
      </c>
      <c r="BX35" s="64" t="s">
        <v>97</v>
      </c>
      <c r="BY35" s="62">
        <v>102</v>
      </c>
      <c r="BZ35" s="62">
        <v>105</v>
      </c>
      <c r="CA35" s="62">
        <v>110</v>
      </c>
      <c r="CB35" s="62">
        <v>110</v>
      </c>
    </row>
    <row r="36" spans="1:80" ht="157.5" x14ac:dyDescent="0.2">
      <c r="A36" s="130"/>
      <c r="B36" s="127"/>
      <c r="C36" s="201"/>
      <c r="D36" s="287" t="s">
        <v>122</v>
      </c>
      <c r="E36" s="241"/>
      <c r="F36" s="185"/>
      <c r="G36" s="291"/>
      <c r="H36" s="14"/>
      <c r="I36" s="14"/>
      <c r="J36" s="14"/>
      <c r="K36" s="14"/>
      <c r="L36" s="17"/>
      <c r="M36" s="14"/>
      <c r="N36" s="14"/>
      <c r="O36" s="14"/>
      <c r="P36" s="14"/>
      <c r="Q36" s="14"/>
      <c r="R36" s="14"/>
      <c r="S36" s="14"/>
      <c r="T36" s="17"/>
      <c r="U36" s="17"/>
      <c r="V36" s="17"/>
      <c r="W36" s="17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5"/>
      <c r="AO36" s="15"/>
      <c r="AP36" s="15"/>
      <c r="AQ36" s="15"/>
      <c r="AR36" s="17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66"/>
      <c r="BX36" s="64" t="s">
        <v>98</v>
      </c>
      <c r="BY36" s="62" t="s">
        <v>99</v>
      </c>
      <c r="BZ36" s="62" t="s">
        <v>100</v>
      </c>
      <c r="CA36" s="62" t="s">
        <v>101</v>
      </c>
      <c r="CB36" s="62" t="s">
        <v>102</v>
      </c>
    </row>
    <row r="37" spans="1:80" ht="45.75" customHeight="1" x14ac:dyDescent="0.2">
      <c r="A37" s="130"/>
      <c r="B37" s="127"/>
      <c r="C37" s="201"/>
      <c r="D37" s="288"/>
      <c r="E37" s="241"/>
      <c r="F37" s="185"/>
      <c r="G37" s="291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6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66"/>
      <c r="BX37" s="60" t="s">
        <v>57</v>
      </c>
      <c r="BY37" s="62">
        <v>15</v>
      </c>
      <c r="BZ37" s="62">
        <v>20</v>
      </c>
      <c r="CA37" s="62">
        <v>25</v>
      </c>
      <c r="CB37" s="62">
        <v>30</v>
      </c>
    </row>
    <row r="38" spans="1:80" ht="45.75" customHeight="1" x14ac:dyDescent="0.2">
      <c r="A38" s="131"/>
      <c r="B38" s="128"/>
      <c r="C38" s="202"/>
      <c r="D38" s="289"/>
      <c r="E38" s="242"/>
      <c r="F38" s="186"/>
      <c r="G38" s="292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6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66"/>
      <c r="BX38" s="60" t="s">
        <v>58</v>
      </c>
      <c r="BY38" s="70">
        <v>86</v>
      </c>
      <c r="BZ38" s="70">
        <v>86</v>
      </c>
      <c r="CA38" s="70">
        <v>86</v>
      </c>
      <c r="CB38" s="70">
        <v>86</v>
      </c>
    </row>
    <row r="39" spans="1:80" ht="15.75" x14ac:dyDescent="0.2">
      <c r="A39" s="140" t="s">
        <v>38</v>
      </c>
      <c r="B39" s="58" t="s">
        <v>35</v>
      </c>
      <c r="C39" s="278" t="s">
        <v>32</v>
      </c>
      <c r="D39" s="278"/>
      <c r="E39" s="278"/>
      <c r="F39" s="278"/>
      <c r="G39" s="278"/>
      <c r="H39" s="65"/>
      <c r="I39" s="65"/>
      <c r="J39" s="65"/>
      <c r="K39" s="65"/>
      <c r="L39" s="65">
        <f>L31+L35</f>
        <v>915.8</v>
      </c>
      <c r="M39" s="65"/>
      <c r="N39" s="65"/>
      <c r="O39" s="65">
        <f>O31+O35</f>
        <v>16.7</v>
      </c>
      <c r="P39" s="65"/>
      <c r="Q39" s="65"/>
      <c r="R39" s="65"/>
      <c r="S39" s="65"/>
      <c r="T39" s="65">
        <f t="shared" ref="T39:AA39" si="2">T31+T35</f>
        <v>932.5</v>
      </c>
      <c r="U39" s="65">
        <f t="shared" si="2"/>
        <v>932.5</v>
      </c>
      <c r="V39" s="65">
        <f t="shared" si="2"/>
        <v>489.3</v>
      </c>
      <c r="W39" s="65">
        <f t="shared" si="2"/>
        <v>0</v>
      </c>
      <c r="X39" s="65">
        <f t="shared" si="2"/>
        <v>0</v>
      </c>
      <c r="Y39" s="65">
        <f t="shared" si="2"/>
        <v>0</v>
      </c>
      <c r="Z39" s="65">
        <f t="shared" si="2"/>
        <v>0</v>
      </c>
      <c r="AA39" s="65">
        <f t="shared" si="2"/>
        <v>0</v>
      </c>
      <c r="AB39" s="65"/>
      <c r="AC39" s="65"/>
      <c r="AD39" s="65"/>
      <c r="AE39" s="65"/>
      <c r="AF39" s="65">
        <f>AF31+AF35</f>
        <v>947.09999999999991</v>
      </c>
      <c r="AG39" s="65">
        <f>AG31+AG35</f>
        <v>45.8</v>
      </c>
      <c r="AH39" s="65"/>
      <c r="AI39" s="65">
        <f>AI31+AI35</f>
        <v>24</v>
      </c>
      <c r="AJ39" s="65"/>
      <c r="AK39" s="65"/>
      <c r="AL39" s="65"/>
      <c r="AM39" s="65"/>
      <c r="AN39" s="65">
        <f>AN31+AN35</f>
        <v>1016.9000000000001</v>
      </c>
      <c r="AO39" s="65">
        <f>AO31+AO35</f>
        <v>990.7</v>
      </c>
      <c r="AP39" s="65">
        <f>AP31+AP35</f>
        <v>542.6</v>
      </c>
      <c r="AQ39" s="65">
        <f>AQ31+AQ35</f>
        <v>26.2</v>
      </c>
      <c r="AR39" s="65"/>
      <c r="AS39" s="65"/>
      <c r="AT39" s="65"/>
      <c r="AU39" s="65"/>
      <c r="AV39" s="65">
        <f>AV31+AV35</f>
        <v>1092.9000000000001</v>
      </c>
      <c r="AW39" s="65"/>
      <c r="AX39" s="65"/>
      <c r="AY39" s="65">
        <f>AY31+AY35</f>
        <v>18</v>
      </c>
      <c r="AZ39" s="65"/>
      <c r="BA39" s="65"/>
      <c r="BB39" s="65"/>
      <c r="BC39" s="65"/>
      <c r="BD39" s="65">
        <f>BD31+BD35</f>
        <v>1110.9000000000001</v>
      </c>
      <c r="BE39" s="65">
        <f>BE31+BE35</f>
        <v>1092.9000000000001</v>
      </c>
      <c r="BF39" s="65">
        <f>BF31+BF35</f>
        <v>579.5</v>
      </c>
      <c r="BG39" s="65">
        <f>BG31+BG35</f>
        <v>18</v>
      </c>
      <c r="BH39" s="65"/>
      <c r="BI39" s="65"/>
      <c r="BJ39" s="65"/>
      <c r="BK39" s="65"/>
      <c r="BL39" s="65">
        <f>BL31+BL35</f>
        <v>1082.9000000000001</v>
      </c>
      <c r="BM39" s="65"/>
      <c r="BN39" s="65"/>
      <c r="BO39" s="65">
        <f>BO31+BO35</f>
        <v>18</v>
      </c>
      <c r="BP39" s="65"/>
      <c r="BQ39" s="65"/>
      <c r="BR39" s="65"/>
      <c r="BS39" s="65"/>
      <c r="BT39" s="65">
        <f>BT31+BT35</f>
        <v>1100.9000000000001</v>
      </c>
      <c r="BU39" s="65">
        <f>BU31+BU35</f>
        <v>1090.5</v>
      </c>
      <c r="BV39" s="65">
        <f>BV31+BV35</f>
        <v>579.5</v>
      </c>
      <c r="BW39" s="65">
        <f>BW31+BW35</f>
        <v>10.4</v>
      </c>
      <c r="BX39" s="13"/>
      <c r="BY39" s="69"/>
      <c r="BZ39" s="69"/>
      <c r="CA39" s="69"/>
      <c r="CB39" s="69"/>
    </row>
    <row r="40" spans="1:80" ht="15.75" customHeight="1" x14ac:dyDescent="0.2">
      <c r="A40" s="10" t="s">
        <v>38</v>
      </c>
      <c r="B40" s="11" t="s">
        <v>38</v>
      </c>
      <c r="C40" s="189" t="s">
        <v>134</v>
      </c>
      <c r="D40" s="190"/>
      <c r="E40" s="190"/>
      <c r="F40" s="190"/>
      <c r="G40" s="190"/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0"/>
      <c r="AE40" s="190"/>
      <c r="AF40" s="190"/>
      <c r="AG40" s="190"/>
      <c r="AH40" s="190"/>
      <c r="AI40" s="190"/>
      <c r="AJ40" s="190"/>
      <c r="AK40" s="190"/>
      <c r="AL40" s="190"/>
      <c r="AM40" s="190"/>
      <c r="AN40" s="190"/>
      <c r="AO40" s="190"/>
      <c r="AP40" s="190"/>
      <c r="AQ40" s="190"/>
      <c r="AR40" s="190"/>
      <c r="AS40" s="190"/>
      <c r="AT40" s="190"/>
      <c r="AU40" s="190"/>
      <c r="AV40" s="190"/>
      <c r="AW40" s="190"/>
      <c r="AX40" s="190"/>
      <c r="AY40" s="190"/>
      <c r="AZ40" s="190"/>
      <c r="BA40" s="190"/>
      <c r="BB40" s="190"/>
      <c r="BC40" s="190"/>
      <c r="BD40" s="190"/>
      <c r="BE40" s="190"/>
      <c r="BF40" s="190"/>
      <c r="BG40" s="190"/>
      <c r="BH40" s="190"/>
      <c r="BI40" s="190"/>
      <c r="BJ40" s="190"/>
      <c r="BK40" s="190"/>
      <c r="BL40" s="190"/>
      <c r="BM40" s="190"/>
      <c r="BN40" s="191"/>
      <c r="BO40" s="158"/>
      <c r="BP40" s="12"/>
      <c r="BQ40" s="12"/>
      <c r="BR40" s="12"/>
      <c r="BS40" s="12"/>
      <c r="BT40" s="12"/>
      <c r="BU40" s="12"/>
      <c r="BV40" s="12"/>
      <c r="BW40" s="12"/>
      <c r="BX40" s="67"/>
      <c r="BY40" s="67"/>
      <c r="BZ40" s="67"/>
      <c r="CA40" s="67"/>
      <c r="CB40" s="68"/>
    </row>
    <row r="41" spans="1:80" ht="25.5" x14ac:dyDescent="0.2">
      <c r="A41" s="119" t="s">
        <v>38</v>
      </c>
      <c r="B41" s="123" t="s">
        <v>38</v>
      </c>
      <c r="C41" s="181" t="s">
        <v>35</v>
      </c>
      <c r="D41" s="107" t="s">
        <v>142</v>
      </c>
      <c r="E41" s="199" t="s">
        <v>34</v>
      </c>
      <c r="F41" s="285" t="s">
        <v>129</v>
      </c>
      <c r="G41" s="283" t="s">
        <v>131</v>
      </c>
      <c r="H41" s="14"/>
      <c r="I41" s="14"/>
      <c r="J41" s="14"/>
      <c r="K41" s="14"/>
      <c r="L41" s="14"/>
      <c r="M41" s="71"/>
      <c r="N41" s="14"/>
      <c r="O41" s="14"/>
      <c r="P41" s="14"/>
      <c r="Q41" s="14"/>
      <c r="R41" s="14"/>
      <c r="S41" s="14"/>
      <c r="T41" s="71"/>
      <c r="U41" s="71"/>
      <c r="V41" s="71"/>
      <c r="W41" s="71"/>
      <c r="X41" s="15"/>
      <c r="Y41" s="15"/>
      <c r="Z41" s="15"/>
      <c r="AA41" s="15"/>
      <c r="AB41" s="14"/>
      <c r="AC41" s="14"/>
      <c r="AD41" s="14"/>
      <c r="AE41" s="14"/>
      <c r="AF41" s="162">
        <v>25.8</v>
      </c>
      <c r="AG41" s="163">
        <v>1.3</v>
      </c>
      <c r="AH41" s="14"/>
      <c r="AI41" s="14"/>
      <c r="AJ41" s="14"/>
      <c r="AK41" s="14"/>
      <c r="AL41" s="14"/>
      <c r="AM41" s="14"/>
      <c r="AN41" s="163">
        <v>27.1</v>
      </c>
      <c r="AO41" s="163">
        <v>27.1</v>
      </c>
      <c r="AP41" s="163">
        <v>20.7</v>
      </c>
      <c r="AQ41" s="163">
        <v>0</v>
      </c>
      <c r="AR41" s="16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66"/>
      <c r="BX41" s="39"/>
      <c r="BY41" s="62"/>
      <c r="BZ41" s="132"/>
      <c r="CA41" s="132"/>
      <c r="CB41" s="132"/>
    </row>
    <row r="42" spans="1:80" ht="38.25" x14ac:dyDescent="0.2">
      <c r="A42" s="120"/>
      <c r="B42" s="125"/>
      <c r="C42" s="181"/>
      <c r="D42" s="106" t="s">
        <v>117</v>
      </c>
      <c r="E42" s="199"/>
      <c r="F42" s="286"/>
      <c r="G42" s="283"/>
      <c r="H42" s="14"/>
      <c r="I42" s="14"/>
      <c r="J42" s="14"/>
      <c r="K42" s="14"/>
      <c r="L42" s="14"/>
      <c r="M42" s="71"/>
      <c r="N42" s="14"/>
      <c r="O42" s="14"/>
      <c r="P42" s="14"/>
      <c r="Q42" s="14"/>
      <c r="R42" s="14"/>
      <c r="S42" s="14"/>
      <c r="T42" s="71"/>
      <c r="U42" s="71"/>
      <c r="V42" s="71"/>
      <c r="W42" s="71"/>
      <c r="X42" s="15"/>
      <c r="Y42" s="15"/>
      <c r="Z42" s="15"/>
      <c r="AA42" s="15"/>
      <c r="AB42" s="14"/>
      <c r="AC42" s="14"/>
      <c r="AD42" s="14"/>
      <c r="AE42" s="14"/>
      <c r="AF42" s="14">
        <v>25.8</v>
      </c>
      <c r="AG42" s="71">
        <v>1.3</v>
      </c>
      <c r="AH42" s="14"/>
      <c r="AI42" s="14"/>
      <c r="AJ42" s="14"/>
      <c r="AK42" s="14"/>
      <c r="AL42" s="14"/>
      <c r="AM42" s="14"/>
      <c r="AN42" s="71">
        <v>27.1</v>
      </c>
      <c r="AO42" s="71">
        <v>27.1</v>
      </c>
      <c r="AP42" s="71">
        <v>20.7</v>
      </c>
      <c r="AQ42" s="71">
        <v>0</v>
      </c>
      <c r="AR42" s="16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66"/>
      <c r="BX42" s="39" t="s">
        <v>149</v>
      </c>
      <c r="BY42" s="62"/>
      <c r="BZ42" s="132">
        <v>860</v>
      </c>
      <c r="CA42" s="132">
        <v>1110</v>
      </c>
      <c r="CB42" s="132">
        <v>1090</v>
      </c>
    </row>
    <row r="43" spans="1:80" ht="38.25" x14ac:dyDescent="0.2">
      <c r="A43" s="122" t="s">
        <v>38</v>
      </c>
      <c r="B43" s="124" t="s">
        <v>38</v>
      </c>
      <c r="C43" s="179" t="s">
        <v>38</v>
      </c>
      <c r="D43" s="98" t="s">
        <v>143</v>
      </c>
      <c r="E43" s="164" t="s">
        <v>34</v>
      </c>
      <c r="F43" s="160"/>
      <c r="G43" s="157"/>
      <c r="H43" s="14"/>
      <c r="I43" s="14"/>
      <c r="J43" s="14"/>
      <c r="K43" s="14"/>
      <c r="L43" s="14"/>
      <c r="M43" s="71"/>
      <c r="N43" s="14"/>
      <c r="O43" s="14"/>
      <c r="P43" s="14"/>
      <c r="Q43" s="14"/>
      <c r="R43" s="14"/>
      <c r="S43" s="14"/>
      <c r="T43" s="71"/>
      <c r="U43" s="71"/>
      <c r="V43" s="71"/>
      <c r="W43" s="71"/>
      <c r="X43" s="15"/>
      <c r="Y43" s="15"/>
      <c r="Z43" s="15"/>
      <c r="AA43" s="15"/>
      <c r="AB43" s="14"/>
      <c r="AC43" s="14"/>
      <c r="AD43" s="14"/>
      <c r="AE43" s="14"/>
      <c r="AF43" s="162">
        <f>SUM(AF44:AF46)</f>
        <v>86.199999999999989</v>
      </c>
      <c r="AG43" s="162">
        <f>SUM(AG44:AG46)</f>
        <v>8.1</v>
      </c>
      <c r="AH43" s="162"/>
      <c r="AI43" s="162"/>
      <c r="AJ43" s="162"/>
      <c r="AK43" s="162"/>
      <c r="AL43" s="162"/>
      <c r="AM43" s="162"/>
      <c r="AN43" s="162">
        <f>SUM(AN44:AN46)</f>
        <v>94.300000000000011</v>
      </c>
      <c r="AO43" s="162">
        <f>SUM(AO44:AO46)</f>
        <v>94.300000000000011</v>
      </c>
      <c r="AP43" s="162">
        <f>SUM(AP44:AP46)</f>
        <v>64.3</v>
      </c>
      <c r="AQ43" s="162">
        <f>SUM(AQ44:AQ46)</f>
        <v>0</v>
      </c>
      <c r="AR43" s="162"/>
      <c r="AS43" s="162"/>
      <c r="AT43" s="162"/>
      <c r="AU43" s="162"/>
      <c r="AV43" s="162">
        <f>SUM(AV44:AV46)</f>
        <v>133.4</v>
      </c>
      <c r="AW43" s="162"/>
      <c r="AX43" s="162"/>
      <c r="AY43" s="162"/>
      <c r="AZ43" s="162"/>
      <c r="BA43" s="162"/>
      <c r="BB43" s="162"/>
      <c r="BC43" s="162"/>
      <c r="BD43" s="162">
        <f>SUM(BD44:BD46)</f>
        <v>133.4</v>
      </c>
      <c r="BE43" s="162">
        <f>SUM(BE44:BE46)</f>
        <v>133.4</v>
      </c>
      <c r="BF43" s="162">
        <f>SUM(BF44:BF46)</f>
        <v>88</v>
      </c>
      <c r="BG43" s="162">
        <f>SUM(BG44:BG46)</f>
        <v>0</v>
      </c>
      <c r="BH43" s="162"/>
      <c r="BI43" s="162"/>
      <c r="BJ43" s="162"/>
      <c r="BK43" s="162"/>
      <c r="BL43" s="162">
        <f>SUM(BL44:BL46)</f>
        <v>133.4</v>
      </c>
      <c r="BM43" s="162"/>
      <c r="BN43" s="162"/>
      <c r="BO43" s="162"/>
      <c r="BP43" s="162"/>
      <c r="BQ43" s="162"/>
      <c r="BR43" s="162"/>
      <c r="BS43" s="162"/>
      <c r="BT43" s="162">
        <f>SUM(BT44:BT46)</f>
        <v>133.4</v>
      </c>
      <c r="BU43" s="162">
        <f>SUM(BU44:BU46)</f>
        <v>133.4</v>
      </c>
      <c r="BV43" s="162">
        <f>SUM(BV44:BV46)</f>
        <v>88</v>
      </c>
      <c r="BW43" s="162">
        <f>SUM(BW44:BW46)</f>
        <v>0</v>
      </c>
      <c r="BX43" s="39" t="s">
        <v>128</v>
      </c>
      <c r="BY43" s="62"/>
      <c r="BZ43" s="132">
        <v>96</v>
      </c>
      <c r="CA43" s="132">
        <v>126</v>
      </c>
      <c r="CB43" s="132">
        <v>126</v>
      </c>
    </row>
    <row r="44" spans="1:80" ht="51" x14ac:dyDescent="0.2">
      <c r="A44" s="122"/>
      <c r="B44" s="124"/>
      <c r="C44" s="179"/>
      <c r="D44" s="52" t="s">
        <v>118</v>
      </c>
      <c r="E44" s="166" t="s">
        <v>34</v>
      </c>
      <c r="F44" s="167" t="s">
        <v>145</v>
      </c>
      <c r="G44" s="161" t="s">
        <v>132</v>
      </c>
      <c r="H44" s="14"/>
      <c r="I44" s="14"/>
      <c r="J44" s="14"/>
      <c r="K44" s="14"/>
      <c r="L44" s="14"/>
      <c r="M44" s="71"/>
      <c r="N44" s="14"/>
      <c r="O44" s="14"/>
      <c r="P44" s="14"/>
      <c r="Q44" s="14"/>
      <c r="R44" s="14"/>
      <c r="S44" s="14"/>
      <c r="T44" s="71"/>
      <c r="U44" s="71"/>
      <c r="V44" s="71"/>
      <c r="W44" s="71"/>
      <c r="X44" s="15"/>
      <c r="Y44" s="15"/>
      <c r="Z44" s="15"/>
      <c r="AA44" s="15"/>
      <c r="AB44" s="14"/>
      <c r="AC44" s="14"/>
      <c r="AD44" s="14"/>
      <c r="AE44" s="14"/>
      <c r="AF44" s="14">
        <v>49.5</v>
      </c>
      <c r="AG44" s="71">
        <v>3.8</v>
      </c>
      <c r="AH44" s="14"/>
      <c r="AI44" s="14"/>
      <c r="AJ44" s="14"/>
      <c r="AK44" s="14"/>
      <c r="AL44" s="14"/>
      <c r="AM44" s="14"/>
      <c r="AN44" s="71">
        <v>53.3</v>
      </c>
      <c r="AO44" s="71">
        <v>53.3</v>
      </c>
      <c r="AP44" s="71">
        <v>33</v>
      </c>
      <c r="AQ44" s="71">
        <v>0</v>
      </c>
      <c r="AR44" s="16"/>
      <c r="AS44" s="14"/>
      <c r="AT44" s="14"/>
      <c r="AU44" s="14"/>
      <c r="AV44" s="14">
        <v>55.9</v>
      </c>
      <c r="AW44" s="14"/>
      <c r="AX44" s="14"/>
      <c r="AY44" s="14"/>
      <c r="AZ44" s="14"/>
      <c r="BA44" s="14"/>
      <c r="BB44" s="14"/>
      <c r="BC44" s="14"/>
      <c r="BD44" s="14">
        <v>55.9</v>
      </c>
      <c r="BE44" s="14">
        <v>55.9</v>
      </c>
      <c r="BF44" s="14">
        <v>35.200000000000003</v>
      </c>
      <c r="BG44" s="14">
        <v>0</v>
      </c>
      <c r="BH44" s="16"/>
      <c r="BI44" s="14"/>
      <c r="BJ44" s="14"/>
      <c r="BK44" s="14"/>
      <c r="BL44" s="14">
        <v>55.9</v>
      </c>
      <c r="BM44" s="14"/>
      <c r="BN44" s="14"/>
      <c r="BO44" s="14"/>
      <c r="BP44" s="14"/>
      <c r="BQ44" s="14"/>
      <c r="BR44" s="14"/>
      <c r="BS44" s="14"/>
      <c r="BT44" s="14">
        <v>55.9</v>
      </c>
      <c r="BU44" s="14">
        <v>55.9</v>
      </c>
      <c r="BV44" s="14">
        <v>35.200000000000003</v>
      </c>
      <c r="BW44" s="14">
        <v>0</v>
      </c>
      <c r="BX44" s="39"/>
      <c r="BY44" s="62"/>
      <c r="BZ44" s="132"/>
      <c r="CA44" s="132"/>
      <c r="CB44" s="132"/>
    </row>
    <row r="45" spans="1:80" ht="51" x14ac:dyDescent="0.2">
      <c r="A45" s="120"/>
      <c r="B45" s="125"/>
      <c r="C45" s="180"/>
      <c r="D45" s="52" t="s">
        <v>119</v>
      </c>
      <c r="E45" s="166" t="s">
        <v>34</v>
      </c>
      <c r="F45" s="169" t="s">
        <v>130</v>
      </c>
      <c r="G45" s="168" t="s">
        <v>133</v>
      </c>
      <c r="H45" s="14"/>
      <c r="I45" s="14"/>
      <c r="J45" s="14"/>
      <c r="K45" s="14"/>
      <c r="L45" s="14"/>
      <c r="M45" s="71"/>
      <c r="N45" s="14"/>
      <c r="O45" s="14"/>
      <c r="P45" s="14"/>
      <c r="Q45" s="14"/>
      <c r="R45" s="14"/>
      <c r="S45" s="14"/>
      <c r="T45" s="71"/>
      <c r="U45" s="71"/>
      <c r="V45" s="71"/>
      <c r="W45" s="71"/>
      <c r="X45" s="15"/>
      <c r="Y45" s="15"/>
      <c r="Z45" s="15"/>
      <c r="AA45" s="15"/>
      <c r="AB45" s="14"/>
      <c r="AC45" s="14"/>
      <c r="AD45" s="14"/>
      <c r="AE45" s="14"/>
      <c r="AF45" s="14">
        <v>19.3</v>
      </c>
      <c r="AG45" s="71">
        <v>1.8</v>
      </c>
      <c r="AH45" s="14"/>
      <c r="AI45" s="14"/>
      <c r="AJ45" s="14"/>
      <c r="AK45" s="14"/>
      <c r="AL45" s="14"/>
      <c r="AM45" s="14"/>
      <c r="AN45" s="71">
        <v>21.1</v>
      </c>
      <c r="AO45" s="71">
        <v>21.1</v>
      </c>
      <c r="AP45" s="71">
        <v>16.100000000000001</v>
      </c>
      <c r="AQ45" s="71">
        <v>0</v>
      </c>
      <c r="AR45" s="16"/>
      <c r="AS45" s="14"/>
      <c r="AT45" s="14"/>
      <c r="AU45" s="14"/>
      <c r="AV45" s="14">
        <v>28.3</v>
      </c>
      <c r="AW45" s="14"/>
      <c r="AX45" s="14"/>
      <c r="AY45" s="14"/>
      <c r="AZ45" s="14"/>
      <c r="BA45" s="14"/>
      <c r="BB45" s="14"/>
      <c r="BC45" s="14"/>
      <c r="BD45" s="14">
        <v>28.3</v>
      </c>
      <c r="BE45" s="14">
        <v>28.3</v>
      </c>
      <c r="BF45" s="14">
        <v>17.600000000000001</v>
      </c>
      <c r="BG45" s="14">
        <v>0</v>
      </c>
      <c r="BH45" s="16"/>
      <c r="BI45" s="14"/>
      <c r="BJ45" s="14"/>
      <c r="BK45" s="14"/>
      <c r="BL45" s="14">
        <v>28.3</v>
      </c>
      <c r="BM45" s="14"/>
      <c r="BN45" s="14"/>
      <c r="BO45" s="14"/>
      <c r="BP45" s="14"/>
      <c r="BQ45" s="14"/>
      <c r="BR45" s="14"/>
      <c r="BS45" s="14"/>
      <c r="BT45" s="14">
        <v>28.3</v>
      </c>
      <c r="BU45" s="14">
        <v>28.3</v>
      </c>
      <c r="BV45" s="14">
        <v>17.600000000000001</v>
      </c>
      <c r="BW45" s="14">
        <v>0</v>
      </c>
      <c r="BX45" s="72"/>
      <c r="BY45" s="62"/>
      <c r="BZ45" s="62"/>
      <c r="CA45" s="62"/>
      <c r="CB45" s="62"/>
    </row>
    <row r="46" spans="1:80" ht="51" x14ac:dyDescent="0.2">
      <c r="A46" s="120" t="s">
        <v>38</v>
      </c>
      <c r="B46" s="125" t="s">
        <v>38</v>
      </c>
      <c r="C46" s="154" t="s">
        <v>38</v>
      </c>
      <c r="D46" s="52" t="s">
        <v>144</v>
      </c>
      <c r="E46" s="159" t="s">
        <v>34</v>
      </c>
      <c r="F46" s="165" t="s">
        <v>146</v>
      </c>
      <c r="G46" s="137" t="s">
        <v>147</v>
      </c>
      <c r="H46" s="14"/>
      <c r="I46" s="14"/>
      <c r="J46" s="14"/>
      <c r="K46" s="14"/>
      <c r="L46" s="14"/>
      <c r="M46" s="71"/>
      <c r="N46" s="14"/>
      <c r="O46" s="14"/>
      <c r="P46" s="14"/>
      <c r="Q46" s="14"/>
      <c r="R46" s="14"/>
      <c r="S46" s="14"/>
      <c r="T46" s="71"/>
      <c r="U46" s="71"/>
      <c r="V46" s="71"/>
      <c r="W46" s="71"/>
      <c r="X46" s="15"/>
      <c r="Y46" s="15"/>
      <c r="Z46" s="15"/>
      <c r="AA46" s="15"/>
      <c r="AB46" s="14"/>
      <c r="AC46" s="14"/>
      <c r="AD46" s="14"/>
      <c r="AE46" s="14"/>
      <c r="AF46" s="14">
        <v>17.399999999999999</v>
      </c>
      <c r="AG46" s="71">
        <v>2.5</v>
      </c>
      <c r="AH46" s="14"/>
      <c r="AI46" s="14"/>
      <c r="AJ46" s="14"/>
      <c r="AK46" s="14"/>
      <c r="AL46" s="14"/>
      <c r="AM46" s="14"/>
      <c r="AN46" s="71">
        <v>19.899999999999999</v>
      </c>
      <c r="AO46" s="71">
        <v>19.899999999999999</v>
      </c>
      <c r="AP46" s="71">
        <v>15.2</v>
      </c>
      <c r="AQ46" s="71">
        <v>0</v>
      </c>
      <c r="AR46" s="16"/>
      <c r="AS46" s="14"/>
      <c r="AT46" s="14"/>
      <c r="AU46" s="14"/>
      <c r="AV46" s="14">
        <v>49.2</v>
      </c>
      <c r="AW46" s="14"/>
      <c r="AX46" s="14"/>
      <c r="AY46" s="14"/>
      <c r="AZ46" s="14"/>
      <c r="BA46" s="14"/>
      <c r="BB46" s="14"/>
      <c r="BC46" s="14"/>
      <c r="BD46" s="14">
        <v>49.2</v>
      </c>
      <c r="BE46" s="14">
        <v>49.2</v>
      </c>
      <c r="BF46" s="14">
        <v>35.200000000000003</v>
      </c>
      <c r="BG46" s="14">
        <v>0</v>
      </c>
      <c r="BH46" s="16"/>
      <c r="BI46" s="14"/>
      <c r="BJ46" s="14"/>
      <c r="BK46" s="14"/>
      <c r="BL46" s="14">
        <v>49.2</v>
      </c>
      <c r="BM46" s="14"/>
      <c r="BN46" s="14"/>
      <c r="BO46" s="14"/>
      <c r="BP46" s="14"/>
      <c r="BQ46" s="14"/>
      <c r="BR46" s="14"/>
      <c r="BS46" s="14"/>
      <c r="BT46" s="14">
        <v>49.2</v>
      </c>
      <c r="BU46" s="14">
        <v>49.2</v>
      </c>
      <c r="BV46" s="14">
        <v>35.200000000000003</v>
      </c>
      <c r="BW46" s="14">
        <v>0</v>
      </c>
      <c r="BX46" s="72"/>
      <c r="BY46" s="62"/>
      <c r="BZ46" s="62"/>
      <c r="CA46" s="62"/>
      <c r="CB46" s="62"/>
    </row>
    <row r="47" spans="1:80" ht="14.25" customHeight="1" x14ac:dyDescent="0.2">
      <c r="A47" s="10" t="s">
        <v>38</v>
      </c>
      <c r="B47" s="11" t="s">
        <v>38</v>
      </c>
      <c r="C47" s="284" t="s">
        <v>32</v>
      </c>
      <c r="D47" s="284"/>
      <c r="E47" s="284"/>
      <c r="F47" s="284"/>
      <c r="G47" s="284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>
        <f>AF41+AF43</f>
        <v>111.99999999999999</v>
      </c>
      <c r="AG47" s="73">
        <f>AG41+AG43</f>
        <v>9.4</v>
      </c>
      <c r="AH47" s="73"/>
      <c r="AI47" s="73"/>
      <c r="AJ47" s="73"/>
      <c r="AK47" s="73"/>
      <c r="AL47" s="73"/>
      <c r="AM47" s="73"/>
      <c r="AN47" s="73">
        <f>AN41+AN43</f>
        <v>121.4</v>
      </c>
      <c r="AO47" s="73">
        <f>AO41+AO43</f>
        <v>121.4</v>
      </c>
      <c r="AP47" s="73">
        <f>AP41+AP43</f>
        <v>85</v>
      </c>
      <c r="AQ47" s="73">
        <f>AQ41+AQ43</f>
        <v>0</v>
      </c>
      <c r="AR47" s="73"/>
      <c r="AS47" s="73"/>
      <c r="AT47" s="73"/>
      <c r="AU47" s="73"/>
      <c r="AV47" s="73">
        <f>AV41+AV43</f>
        <v>133.4</v>
      </c>
      <c r="AW47" s="73"/>
      <c r="AX47" s="73"/>
      <c r="AY47" s="73"/>
      <c r="AZ47" s="73"/>
      <c r="BA47" s="73"/>
      <c r="BB47" s="73"/>
      <c r="BC47" s="73"/>
      <c r="BD47" s="73">
        <f>BD41+BD43</f>
        <v>133.4</v>
      </c>
      <c r="BE47" s="73">
        <f>BE41+BE43</f>
        <v>133.4</v>
      </c>
      <c r="BF47" s="73">
        <f>BF41+BF43</f>
        <v>88</v>
      </c>
      <c r="BG47" s="73">
        <f>BG41+BG43</f>
        <v>0</v>
      </c>
      <c r="BH47" s="73"/>
      <c r="BI47" s="73"/>
      <c r="BJ47" s="73"/>
      <c r="BK47" s="73"/>
      <c r="BL47" s="73">
        <f>BL41+BL43</f>
        <v>133.4</v>
      </c>
      <c r="BM47" s="73"/>
      <c r="BN47" s="73"/>
      <c r="BO47" s="73"/>
      <c r="BP47" s="73"/>
      <c r="BQ47" s="73"/>
      <c r="BR47" s="73"/>
      <c r="BS47" s="73"/>
      <c r="BT47" s="73">
        <f>BT41+BT43</f>
        <v>133.4</v>
      </c>
      <c r="BU47" s="73">
        <f>BU41+BU43</f>
        <v>133.4</v>
      </c>
      <c r="BV47" s="73">
        <f>BV41+BV43</f>
        <v>88</v>
      </c>
      <c r="BW47" s="73">
        <f>BW41+BW43</f>
        <v>0</v>
      </c>
      <c r="BX47" s="12"/>
      <c r="BY47" s="12"/>
      <c r="BZ47" s="12"/>
      <c r="CA47" s="12"/>
      <c r="CB47" s="13"/>
    </row>
    <row r="48" spans="1:80" s="41" customFormat="1" x14ac:dyDescent="0.2">
      <c r="A48" s="10" t="s">
        <v>38</v>
      </c>
      <c r="B48" s="74" t="s">
        <v>40</v>
      </c>
      <c r="C48" s="231" t="s">
        <v>107</v>
      </c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1"/>
      <c r="AE48" s="231"/>
      <c r="AF48" s="231"/>
      <c r="AG48" s="231"/>
      <c r="AH48" s="231"/>
      <c r="AI48" s="231"/>
      <c r="AJ48" s="231"/>
      <c r="AK48" s="231"/>
      <c r="AL48" s="231"/>
      <c r="AM48" s="231"/>
      <c r="AN48" s="231"/>
      <c r="AO48" s="231"/>
      <c r="AP48" s="231"/>
      <c r="AQ48" s="231"/>
      <c r="AR48" s="231"/>
      <c r="AS48" s="231"/>
      <c r="AT48" s="231"/>
      <c r="AU48" s="231"/>
      <c r="AV48" s="231"/>
      <c r="AW48" s="231"/>
      <c r="AX48" s="231"/>
      <c r="AY48" s="231"/>
      <c r="AZ48" s="231"/>
      <c r="BA48" s="231"/>
      <c r="BB48" s="231"/>
      <c r="BC48" s="231"/>
      <c r="BD48" s="231"/>
      <c r="BE48" s="231"/>
      <c r="BF48" s="231"/>
      <c r="BG48" s="231"/>
      <c r="BH48" s="231"/>
      <c r="BI48" s="231"/>
      <c r="BJ48" s="231"/>
      <c r="BK48" s="231"/>
      <c r="BL48" s="231"/>
      <c r="BM48" s="231"/>
      <c r="BN48" s="231"/>
      <c r="BO48" s="231"/>
      <c r="BP48" s="231"/>
      <c r="BQ48" s="231"/>
      <c r="BR48" s="231"/>
      <c r="BS48" s="231"/>
      <c r="BT48" s="231"/>
      <c r="BU48" s="231"/>
      <c r="BV48" s="231"/>
      <c r="BW48" s="231"/>
      <c r="BX48" s="231"/>
      <c r="BY48" s="231"/>
      <c r="BZ48" s="231"/>
      <c r="CA48" s="231"/>
      <c r="CB48" s="231"/>
    </row>
    <row r="49" spans="1:80" s="41" customFormat="1" ht="69" customHeight="1" x14ac:dyDescent="0.2">
      <c r="A49" s="10" t="s">
        <v>38</v>
      </c>
      <c r="B49" s="74" t="s">
        <v>40</v>
      </c>
      <c r="C49" s="75" t="s">
        <v>35</v>
      </c>
      <c r="D49" s="99" t="s">
        <v>148</v>
      </c>
      <c r="E49" s="79" t="s">
        <v>34</v>
      </c>
      <c r="F49" s="80" t="s">
        <v>49</v>
      </c>
      <c r="G49" s="138" t="s">
        <v>72</v>
      </c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7"/>
      <c r="V49" s="77"/>
      <c r="W49" s="77"/>
      <c r="X49" s="77"/>
      <c r="Y49" s="77"/>
      <c r="Z49" s="77"/>
      <c r="AA49" s="77"/>
      <c r="AB49" s="77"/>
      <c r="AC49" s="77"/>
      <c r="AD49" s="77">
        <v>700</v>
      </c>
      <c r="AE49" s="77"/>
      <c r="AF49" s="77"/>
      <c r="AG49" s="77"/>
      <c r="AH49" s="77"/>
      <c r="AI49" s="77"/>
      <c r="AJ49" s="77"/>
      <c r="AK49" s="77"/>
      <c r="AL49" s="77"/>
      <c r="AM49" s="77"/>
      <c r="AN49" s="77">
        <v>700</v>
      </c>
      <c r="AO49" s="77">
        <v>0</v>
      </c>
      <c r="AP49" s="77">
        <v>0</v>
      </c>
      <c r="AQ49" s="77">
        <v>700</v>
      </c>
      <c r="AR49" s="77"/>
      <c r="AS49" s="77"/>
      <c r="AT49" s="77">
        <v>1099</v>
      </c>
      <c r="AU49" s="77"/>
      <c r="AV49" s="77"/>
      <c r="AW49" s="77"/>
      <c r="AX49" s="76"/>
      <c r="AY49" s="76"/>
      <c r="AZ49" s="76"/>
      <c r="BA49" s="76"/>
      <c r="BB49" s="76"/>
      <c r="BC49" s="76"/>
      <c r="BD49" s="76">
        <f>AT49</f>
        <v>1099</v>
      </c>
      <c r="BE49" s="76">
        <v>0</v>
      </c>
      <c r="BF49" s="76">
        <v>0</v>
      </c>
      <c r="BG49" s="76">
        <v>1099</v>
      </c>
      <c r="BH49" s="76"/>
      <c r="BI49" s="76"/>
      <c r="BJ49" s="76">
        <v>900</v>
      </c>
      <c r="BK49" s="14"/>
      <c r="BL49" s="14"/>
      <c r="BM49" s="14"/>
      <c r="BN49" s="14"/>
      <c r="BO49" s="14"/>
      <c r="BP49" s="14"/>
      <c r="BQ49" s="14"/>
      <c r="BR49" s="14"/>
      <c r="BS49" s="14"/>
      <c r="BT49" s="14">
        <v>900</v>
      </c>
      <c r="BU49" s="14">
        <v>0</v>
      </c>
      <c r="BV49" s="14">
        <v>0</v>
      </c>
      <c r="BW49" s="14">
        <v>900</v>
      </c>
      <c r="BX49" s="64" t="s">
        <v>136</v>
      </c>
      <c r="BY49" s="62"/>
      <c r="BZ49" s="62">
        <v>1</v>
      </c>
      <c r="CA49" s="62">
        <v>1</v>
      </c>
      <c r="CB49" s="62">
        <v>1</v>
      </c>
    </row>
    <row r="50" spans="1:80" s="41" customFormat="1" x14ac:dyDescent="0.2">
      <c r="A50" s="10" t="s">
        <v>38</v>
      </c>
      <c r="B50" s="74" t="s">
        <v>40</v>
      </c>
      <c r="C50" s="216" t="s">
        <v>32</v>
      </c>
      <c r="D50" s="216"/>
      <c r="E50" s="216"/>
      <c r="F50" s="216"/>
      <c r="G50" s="216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>
        <f>SUM(AD49)</f>
        <v>700</v>
      </c>
      <c r="AE50" s="78"/>
      <c r="AF50" s="78"/>
      <c r="AG50" s="78"/>
      <c r="AH50" s="78"/>
      <c r="AI50" s="78"/>
      <c r="AJ50" s="78"/>
      <c r="AK50" s="78"/>
      <c r="AL50" s="78"/>
      <c r="AM50" s="78"/>
      <c r="AN50" s="78">
        <f>SUM(AN49)</f>
        <v>700</v>
      </c>
      <c r="AO50" s="78">
        <f>SUM(AO49)</f>
        <v>0</v>
      </c>
      <c r="AP50" s="78">
        <f>SUM(AP49)</f>
        <v>0</v>
      </c>
      <c r="AQ50" s="78">
        <f>SUM(AQ49)</f>
        <v>700</v>
      </c>
      <c r="AR50" s="78"/>
      <c r="AS50" s="78"/>
      <c r="AT50" s="78">
        <f>SUM(AT49)</f>
        <v>1099</v>
      </c>
      <c r="AU50" s="78"/>
      <c r="AV50" s="78"/>
      <c r="AW50" s="78"/>
      <c r="AX50" s="78"/>
      <c r="AY50" s="78"/>
      <c r="AZ50" s="78"/>
      <c r="BA50" s="78"/>
      <c r="BB50" s="78"/>
      <c r="BC50" s="78"/>
      <c r="BD50" s="78">
        <f>SUM(BD49)</f>
        <v>1099</v>
      </c>
      <c r="BE50" s="78">
        <f>SUM(BE49)</f>
        <v>0</v>
      </c>
      <c r="BF50" s="78">
        <f>SUM(BF49)</f>
        <v>0</v>
      </c>
      <c r="BG50" s="78">
        <f>SUM(BG49)</f>
        <v>1099</v>
      </c>
      <c r="BH50" s="78"/>
      <c r="BI50" s="78"/>
      <c r="BJ50" s="78">
        <f>SUM(BJ49)</f>
        <v>900</v>
      </c>
      <c r="BK50" s="78"/>
      <c r="BL50" s="78"/>
      <c r="BM50" s="78"/>
      <c r="BN50" s="78"/>
      <c r="BO50" s="78"/>
      <c r="BP50" s="78"/>
      <c r="BQ50" s="78"/>
      <c r="BR50" s="78"/>
      <c r="BS50" s="78"/>
      <c r="BT50" s="78">
        <f>SUM(BT49)</f>
        <v>900</v>
      </c>
      <c r="BU50" s="78">
        <f>SUM(BU49)</f>
        <v>0</v>
      </c>
      <c r="BV50" s="78">
        <f>SUM(BV49)</f>
        <v>0</v>
      </c>
      <c r="BW50" s="78">
        <f>SUM(BW49)</f>
        <v>900</v>
      </c>
      <c r="BX50" s="43"/>
      <c r="BY50" s="43"/>
      <c r="BZ50" s="43"/>
      <c r="CA50" s="43"/>
      <c r="CB50" s="43"/>
    </row>
    <row r="51" spans="1:80" s="41" customFormat="1" x14ac:dyDescent="0.2">
      <c r="A51" s="10" t="s">
        <v>38</v>
      </c>
      <c r="B51" s="212" t="s">
        <v>33</v>
      </c>
      <c r="C51" s="212"/>
      <c r="D51" s="212"/>
      <c r="E51" s="212"/>
      <c r="F51" s="212"/>
      <c r="G51" s="212"/>
      <c r="H51" s="21"/>
      <c r="I51" s="21"/>
      <c r="J51" s="21"/>
      <c r="K51" s="21"/>
      <c r="L51" s="21">
        <f>L39+L47+L50</f>
        <v>915.8</v>
      </c>
      <c r="M51" s="21"/>
      <c r="N51" s="21"/>
      <c r="O51" s="21">
        <f>O39+O47+O50</f>
        <v>16.7</v>
      </c>
      <c r="P51" s="21"/>
      <c r="Q51" s="21"/>
      <c r="R51" s="21"/>
      <c r="S51" s="21"/>
      <c r="T51" s="21">
        <f t="shared" ref="T51:AA51" si="3">T39+T47+T50</f>
        <v>932.5</v>
      </c>
      <c r="U51" s="21">
        <f t="shared" si="3"/>
        <v>932.5</v>
      </c>
      <c r="V51" s="21">
        <f t="shared" si="3"/>
        <v>489.3</v>
      </c>
      <c r="W51" s="21">
        <f t="shared" si="3"/>
        <v>0</v>
      </c>
      <c r="X51" s="21">
        <f t="shared" si="3"/>
        <v>0</v>
      </c>
      <c r="Y51" s="21">
        <f t="shared" si="3"/>
        <v>0</v>
      </c>
      <c r="Z51" s="21">
        <f t="shared" si="3"/>
        <v>0</v>
      </c>
      <c r="AA51" s="21">
        <f t="shared" si="3"/>
        <v>0</v>
      </c>
      <c r="AB51" s="21"/>
      <c r="AC51" s="21"/>
      <c r="AD51" s="21">
        <f>AD39+AD47+AD50</f>
        <v>700</v>
      </c>
      <c r="AE51" s="21"/>
      <c r="AF51" s="21">
        <f>AF39+AF47+AF50</f>
        <v>1059.0999999999999</v>
      </c>
      <c r="AG51" s="21">
        <f>AG39+AG47+AG50</f>
        <v>55.199999999999996</v>
      </c>
      <c r="AH51" s="21"/>
      <c r="AI51" s="21">
        <f>AI39+AI47+AI50</f>
        <v>24</v>
      </c>
      <c r="AJ51" s="21"/>
      <c r="AK51" s="21"/>
      <c r="AL51" s="21"/>
      <c r="AM51" s="21"/>
      <c r="AN51" s="21">
        <f>AN39+AN47+AN50</f>
        <v>1838.3000000000002</v>
      </c>
      <c r="AO51" s="21">
        <f>AO39+AO47+AO50</f>
        <v>1112.1000000000001</v>
      </c>
      <c r="AP51" s="21">
        <f>AP39+AP47+AP50</f>
        <v>627.6</v>
      </c>
      <c r="AQ51" s="21">
        <f>AQ39+AQ47+AQ50</f>
        <v>726.2</v>
      </c>
      <c r="AR51" s="21"/>
      <c r="AS51" s="21"/>
      <c r="AT51" s="21">
        <f>AT39+AT47+AT50</f>
        <v>1099</v>
      </c>
      <c r="AU51" s="21"/>
      <c r="AV51" s="21">
        <f>AV39+AV47+AV50</f>
        <v>1226.3000000000002</v>
      </c>
      <c r="AW51" s="21"/>
      <c r="AX51" s="21"/>
      <c r="AY51" s="21">
        <f>AY39+AY47+AY50</f>
        <v>18</v>
      </c>
      <c r="AZ51" s="21"/>
      <c r="BA51" s="21"/>
      <c r="BB51" s="21"/>
      <c r="BC51" s="21"/>
      <c r="BD51" s="21">
        <f>BD39+BD47+BD50</f>
        <v>2343.3000000000002</v>
      </c>
      <c r="BE51" s="21">
        <f>BE39+BE47+BE50</f>
        <v>1226.3000000000002</v>
      </c>
      <c r="BF51" s="21">
        <f>BF39+BF47+BF50</f>
        <v>667.5</v>
      </c>
      <c r="BG51" s="21">
        <f>BG39+BG47+BG50</f>
        <v>1117</v>
      </c>
      <c r="BH51" s="21"/>
      <c r="BI51" s="21"/>
      <c r="BJ51" s="21">
        <f>BJ39+BJ47+BJ50</f>
        <v>900</v>
      </c>
      <c r="BK51" s="21"/>
      <c r="BL51" s="21">
        <f>BL39+BL47+BL50</f>
        <v>1216.3000000000002</v>
      </c>
      <c r="BM51" s="21"/>
      <c r="BN51" s="21"/>
      <c r="BO51" s="21">
        <f>BO39+BO47+BO50</f>
        <v>18</v>
      </c>
      <c r="BP51" s="21"/>
      <c r="BQ51" s="21"/>
      <c r="BR51" s="21"/>
      <c r="BS51" s="21"/>
      <c r="BT51" s="21">
        <f>BT39+BT47+BT50</f>
        <v>2134.3000000000002</v>
      </c>
      <c r="BU51" s="21">
        <f>BU39+BU47+BU50</f>
        <v>1223.9000000000001</v>
      </c>
      <c r="BV51" s="21">
        <f>BV39+BV47+BV50</f>
        <v>667.5</v>
      </c>
      <c r="BW51" s="21">
        <f>BW39+BW47+BW50</f>
        <v>910.4</v>
      </c>
      <c r="BX51" s="81"/>
      <c r="BY51" s="81"/>
      <c r="BZ51" s="81"/>
      <c r="CA51" s="81"/>
      <c r="CB51" s="81"/>
    </row>
    <row r="52" spans="1:80" ht="17.25" customHeight="1" x14ac:dyDescent="0.2">
      <c r="A52" s="8" t="s">
        <v>40</v>
      </c>
      <c r="B52" s="182" t="s">
        <v>59</v>
      </c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2"/>
      <c r="AE52" s="182"/>
      <c r="AF52" s="182"/>
      <c r="AG52" s="182"/>
      <c r="AH52" s="182"/>
      <c r="AI52" s="182"/>
      <c r="AJ52" s="182"/>
      <c r="AK52" s="182"/>
      <c r="AL52" s="182"/>
      <c r="AM52" s="182"/>
      <c r="AN52" s="182"/>
      <c r="AO52" s="182"/>
      <c r="AP52" s="182"/>
      <c r="AQ52" s="182"/>
      <c r="AR52" s="182"/>
      <c r="AS52" s="182"/>
      <c r="AT52" s="182"/>
      <c r="AU52" s="182"/>
      <c r="AV52" s="182"/>
      <c r="AW52" s="182"/>
      <c r="AX52" s="182"/>
      <c r="AY52" s="182"/>
      <c r="AZ52" s="182"/>
      <c r="BA52" s="182"/>
      <c r="BB52" s="182"/>
      <c r="BC52" s="182"/>
      <c r="BD52" s="182"/>
      <c r="BE52" s="182"/>
      <c r="BF52" s="182"/>
      <c r="BG52" s="182"/>
      <c r="BH52" s="182"/>
      <c r="BI52" s="182"/>
      <c r="BJ52" s="182"/>
      <c r="BK52" s="182"/>
      <c r="BL52" s="182"/>
      <c r="BM52" s="182"/>
      <c r="BN52" s="182"/>
      <c r="BO52" s="155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</row>
    <row r="53" spans="1:80" ht="15.75" customHeight="1" x14ac:dyDescent="0.2">
      <c r="A53" s="10" t="s">
        <v>40</v>
      </c>
      <c r="B53" s="11" t="s">
        <v>35</v>
      </c>
      <c r="C53" s="183" t="s">
        <v>61</v>
      </c>
      <c r="D53" s="183"/>
      <c r="E53" s="183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183"/>
      <c r="Y53" s="183"/>
      <c r="Z53" s="183"/>
      <c r="AA53" s="183"/>
      <c r="AB53" s="183"/>
      <c r="AC53" s="183"/>
      <c r="AD53" s="183"/>
      <c r="AE53" s="183"/>
      <c r="AF53" s="183"/>
      <c r="AG53" s="183"/>
      <c r="AH53" s="183"/>
      <c r="AI53" s="183"/>
      <c r="AJ53" s="183"/>
      <c r="AK53" s="183"/>
      <c r="AL53" s="183"/>
      <c r="AM53" s="183"/>
      <c r="AN53" s="183"/>
      <c r="AO53" s="183"/>
      <c r="AP53" s="183"/>
      <c r="AQ53" s="183"/>
      <c r="AR53" s="183"/>
      <c r="AS53" s="183"/>
      <c r="AT53" s="183"/>
      <c r="AU53" s="183"/>
      <c r="AV53" s="183"/>
      <c r="AW53" s="183"/>
      <c r="AX53" s="183"/>
      <c r="AY53" s="183"/>
      <c r="AZ53" s="183"/>
      <c r="BA53" s="183"/>
      <c r="BB53" s="183"/>
      <c r="BC53" s="183"/>
      <c r="BD53" s="183"/>
      <c r="BE53" s="183"/>
      <c r="BF53" s="183"/>
      <c r="BG53" s="183"/>
      <c r="BH53" s="183"/>
      <c r="BI53" s="183"/>
      <c r="BJ53" s="183"/>
      <c r="BK53" s="183"/>
      <c r="BL53" s="183"/>
      <c r="BM53" s="183"/>
      <c r="BN53" s="183"/>
      <c r="BO53" s="156"/>
      <c r="BP53" s="12"/>
      <c r="BQ53" s="12"/>
      <c r="BR53" s="12"/>
      <c r="BS53" s="12"/>
      <c r="BT53" s="12"/>
      <c r="BU53" s="12"/>
      <c r="BV53" s="12"/>
      <c r="BW53" s="12"/>
      <c r="BX53" s="67"/>
      <c r="BY53" s="67"/>
      <c r="BZ53" s="67"/>
      <c r="CA53" s="67"/>
      <c r="CB53" s="68"/>
    </row>
    <row r="54" spans="1:80" ht="51" customHeight="1" x14ac:dyDescent="0.2">
      <c r="A54" s="172" t="s">
        <v>40</v>
      </c>
      <c r="B54" s="175" t="s">
        <v>35</v>
      </c>
      <c r="C54" s="178" t="s">
        <v>35</v>
      </c>
      <c r="D54" s="192" t="s">
        <v>121</v>
      </c>
      <c r="E54" s="240" t="s">
        <v>34</v>
      </c>
      <c r="F54" s="195">
        <v>188718528</v>
      </c>
      <c r="G54" s="184" t="s">
        <v>60</v>
      </c>
      <c r="H54" s="14"/>
      <c r="I54" s="14"/>
      <c r="J54" s="14"/>
      <c r="K54" s="14"/>
      <c r="L54" s="14">
        <v>120</v>
      </c>
      <c r="M54" s="71"/>
      <c r="N54" s="14"/>
      <c r="O54" s="14"/>
      <c r="P54" s="14"/>
      <c r="Q54" s="14"/>
      <c r="R54" s="14"/>
      <c r="S54" s="14"/>
      <c r="T54" s="71">
        <v>120</v>
      </c>
      <c r="U54" s="71">
        <v>120</v>
      </c>
      <c r="V54" s="71">
        <v>0</v>
      </c>
      <c r="W54" s="71">
        <v>0</v>
      </c>
      <c r="X54" s="15"/>
      <c r="Y54" s="15"/>
      <c r="Z54" s="15"/>
      <c r="AA54" s="15"/>
      <c r="AB54" s="14"/>
      <c r="AC54" s="14"/>
      <c r="AD54" s="14"/>
      <c r="AE54" s="14"/>
      <c r="AF54" s="14">
        <v>120</v>
      </c>
      <c r="AG54" s="71"/>
      <c r="AH54" s="14"/>
      <c r="AI54" s="14"/>
      <c r="AJ54" s="14"/>
      <c r="AK54" s="14"/>
      <c r="AL54" s="14"/>
      <c r="AM54" s="14"/>
      <c r="AN54" s="71">
        <v>120</v>
      </c>
      <c r="AO54" s="71">
        <v>120</v>
      </c>
      <c r="AP54" s="71">
        <v>0</v>
      </c>
      <c r="AQ54" s="71">
        <v>0</v>
      </c>
      <c r="AR54" s="16"/>
      <c r="AS54" s="14"/>
      <c r="AT54" s="14"/>
      <c r="AU54" s="14"/>
      <c r="AV54" s="14">
        <v>120</v>
      </c>
      <c r="AW54" s="14"/>
      <c r="AX54" s="14"/>
      <c r="AY54" s="14"/>
      <c r="AZ54" s="14"/>
      <c r="BA54" s="14"/>
      <c r="BB54" s="14"/>
      <c r="BC54" s="14"/>
      <c r="BD54" s="14">
        <v>120</v>
      </c>
      <c r="BE54" s="14">
        <v>120</v>
      </c>
      <c r="BF54" s="14">
        <v>0</v>
      </c>
      <c r="BG54" s="14">
        <v>0</v>
      </c>
      <c r="BH54" s="14"/>
      <c r="BI54" s="14"/>
      <c r="BJ54" s="14"/>
      <c r="BK54" s="14"/>
      <c r="BL54" s="14">
        <v>120</v>
      </c>
      <c r="BM54" s="14"/>
      <c r="BN54" s="14"/>
      <c r="BO54" s="14"/>
      <c r="BP54" s="14"/>
      <c r="BQ54" s="14"/>
      <c r="BR54" s="14"/>
      <c r="BS54" s="14"/>
      <c r="BT54" s="14">
        <v>120</v>
      </c>
      <c r="BU54" s="14">
        <v>120</v>
      </c>
      <c r="BV54" s="14">
        <v>0</v>
      </c>
      <c r="BW54" s="66">
        <v>0</v>
      </c>
      <c r="BX54" s="111" t="s">
        <v>62</v>
      </c>
      <c r="BY54" s="62">
        <v>38</v>
      </c>
      <c r="BZ54" s="62">
        <v>40</v>
      </c>
      <c r="CA54" s="62">
        <v>40</v>
      </c>
      <c r="CB54" s="62">
        <v>42</v>
      </c>
    </row>
    <row r="55" spans="1:80" ht="22.5" x14ac:dyDescent="0.2">
      <c r="A55" s="173"/>
      <c r="B55" s="176"/>
      <c r="C55" s="179"/>
      <c r="D55" s="193"/>
      <c r="E55" s="241"/>
      <c r="F55" s="196"/>
      <c r="G55" s="185"/>
      <c r="H55" s="14"/>
      <c r="I55" s="14"/>
      <c r="J55" s="14"/>
      <c r="K55" s="14"/>
      <c r="L55" s="14"/>
      <c r="M55" s="71"/>
      <c r="N55" s="14"/>
      <c r="O55" s="14"/>
      <c r="P55" s="14"/>
      <c r="Q55" s="14"/>
      <c r="R55" s="14"/>
      <c r="S55" s="14"/>
      <c r="T55" s="71"/>
      <c r="U55" s="71"/>
      <c r="V55" s="71"/>
      <c r="W55" s="71"/>
      <c r="X55" s="15"/>
      <c r="Y55" s="15"/>
      <c r="Z55" s="15"/>
      <c r="AA55" s="15"/>
      <c r="AB55" s="14"/>
      <c r="AC55" s="14"/>
      <c r="AD55" s="14"/>
      <c r="AE55" s="14"/>
      <c r="AF55" s="14"/>
      <c r="AG55" s="71"/>
      <c r="AH55" s="14"/>
      <c r="AI55" s="14"/>
      <c r="AJ55" s="14"/>
      <c r="AK55" s="14"/>
      <c r="AL55" s="14"/>
      <c r="AM55" s="14"/>
      <c r="AN55" s="71"/>
      <c r="AO55" s="71"/>
      <c r="AP55" s="71"/>
      <c r="AQ55" s="71"/>
      <c r="AR55" s="16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66"/>
      <c r="BX55" s="111" t="s">
        <v>63</v>
      </c>
      <c r="BY55" s="62">
        <v>21</v>
      </c>
      <c r="BZ55" s="62">
        <v>25</v>
      </c>
      <c r="CA55" s="62">
        <v>27</v>
      </c>
      <c r="CB55" s="62">
        <v>30</v>
      </c>
    </row>
    <row r="56" spans="1:80" ht="56.25" x14ac:dyDescent="0.2">
      <c r="A56" s="173"/>
      <c r="B56" s="176"/>
      <c r="C56" s="179"/>
      <c r="D56" s="193"/>
      <c r="E56" s="241"/>
      <c r="F56" s="196"/>
      <c r="G56" s="185"/>
      <c r="H56" s="14"/>
      <c r="I56" s="14"/>
      <c r="J56" s="14"/>
      <c r="K56" s="14"/>
      <c r="L56" s="14"/>
      <c r="M56" s="71"/>
      <c r="N56" s="14"/>
      <c r="O56" s="14"/>
      <c r="P56" s="14"/>
      <c r="Q56" s="14"/>
      <c r="R56" s="14"/>
      <c r="S56" s="14"/>
      <c r="T56" s="71"/>
      <c r="U56" s="71"/>
      <c r="V56" s="71"/>
      <c r="W56" s="71"/>
      <c r="X56" s="15"/>
      <c r="Y56" s="15"/>
      <c r="Z56" s="15"/>
      <c r="AA56" s="15"/>
      <c r="AB56" s="14"/>
      <c r="AC56" s="14"/>
      <c r="AD56" s="14"/>
      <c r="AE56" s="14"/>
      <c r="AF56" s="14"/>
      <c r="AG56" s="71"/>
      <c r="AH56" s="14"/>
      <c r="AI56" s="14"/>
      <c r="AJ56" s="14"/>
      <c r="AK56" s="14"/>
      <c r="AL56" s="14"/>
      <c r="AM56" s="14"/>
      <c r="AN56" s="71"/>
      <c r="AO56" s="71"/>
      <c r="AP56" s="71"/>
      <c r="AQ56" s="71"/>
      <c r="AR56" s="16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66"/>
      <c r="BX56" s="111" t="s">
        <v>64</v>
      </c>
      <c r="BY56" s="62">
        <v>9</v>
      </c>
      <c r="BZ56" s="62">
        <v>10</v>
      </c>
      <c r="CA56" s="62">
        <v>10</v>
      </c>
      <c r="CB56" s="62">
        <v>11</v>
      </c>
    </row>
    <row r="57" spans="1:80" ht="33.75" x14ac:dyDescent="0.2">
      <c r="A57" s="174"/>
      <c r="B57" s="177"/>
      <c r="C57" s="180"/>
      <c r="D57" s="194"/>
      <c r="E57" s="242"/>
      <c r="F57" s="197"/>
      <c r="G57" s="186"/>
      <c r="H57" s="14"/>
      <c r="I57" s="14"/>
      <c r="J57" s="14"/>
      <c r="K57" s="14"/>
      <c r="L57" s="14"/>
      <c r="M57" s="71"/>
      <c r="N57" s="14"/>
      <c r="O57" s="14"/>
      <c r="P57" s="14"/>
      <c r="Q57" s="14"/>
      <c r="R57" s="14"/>
      <c r="S57" s="14"/>
      <c r="T57" s="71"/>
      <c r="U57" s="71"/>
      <c r="V57" s="71"/>
      <c r="W57" s="71"/>
      <c r="X57" s="15"/>
      <c r="Y57" s="15"/>
      <c r="Z57" s="15"/>
      <c r="AA57" s="15"/>
      <c r="AB57" s="14"/>
      <c r="AC57" s="14"/>
      <c r="AD57" s="14"/>
      <c r="AE57" s="14"/>
      <c r="AF57" s="14"/>
      <c r="AG57" s="71"/>
      <c r="AH57" s="14"/>
      <c r="AI57" s="14"/>
      <c r="AJ57" s="14"/>
      <c r="AK57" s="14"/>
      <c r="AL57" s="14"/>
      <c r="AM57" s="14"/>
      <c r="AN57" s="71"/>
      <c r="AO57" s="71"/>
      <c r="AP57" s="71"/>
      <c r="AQ57" s="71"/>
      <c r="AR57" s="16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66"/>
      <c r="BX57" s="111" t="s">
        <v>65</v>
      </c>
      <c r="BY57" s="62">
        <v>3</v>
      </c>
      <c r="BZ57" s="62">
        <v>4</v>
      </c>
      <c r="CA57" s="62">
        <v>4</v>
      </c>
      <c r="CB57" s="62">
        <v>5</v>
      </c>
    </row>
    <row r="58" spans="1:80" s="41" customFormat="1" x14ac:dyDescent="0.2">
      <c r="A58" s="10" t="s">
        <v>40</v>
      </c>
      <c r="B58" s="74" t="s">
        <v>35</v>
      </c>
      <c r="C58" s="216" t="s">
        <v>32</v>
      </c>
      <c r="D58" s="216"/>
      <c r="E58" s="216"/>
      <c r="F58" s="216"/>
      <c r="G58" s="216"/>
      <c r="H58" s="78"/>
      <c r="I58" s="78"/>
      <c r="J58" s="78"/>
      <c r="K58" s="78"/>
      <c r="L58" s="78">
        <f>SUM(L54:L54)</f>
        <v>120</v>
      </c>
      <c r="M58" s="78"/>
      <c r="N58" s="78"/>
      <c r="O58" s="78"/>
      <c r="P58" s="78"/>
      <c r="Q58" s="78"/>
      <c r="R58" s="78"/>
      <c r="S58" s="78"/>
      <c r="T58" s="78">
        <f t="shared" ref="T58:AA58" si="4">SUM(T54:T54)</f>
        <v>120</v>
      </c>
      <c r="U58" s="78">
        <f t="shared" si="4"/>
        <v>120</v>
      </c>
      <c r="V58" s="78">
        <f t="shared" si="4"/>
        <v>0</v>
      </c>
      <c r="W58" s="78">
        <f t="shared" si="4"/>
        <v>0</v>
      </c>
      <c r="X58" s="78">
        <f t="shared" si="4"/>
        <v>0</v>
      </c>
      <c r="Y58" s="78">
        <f t="shared" si="4"/>
        <v>0</v>
      </c>
      <c r="Z58" s="78">
        <f t="shared" si="4"/>
        <v>0</v>
      </c>
      <c r="AA58" s="78">
        <f t="shared" si="4"/>
        <v>0</v>
      </c>
      <c r="AB58" s="78"/>
      <c r="AC58" s="78"/>
      <c r="AD58" s="78"/>
      <c r="AE58" s="78"/>
      <c r="AF58" s="78">
        <f>SUM(AF54:AF54)</f>
        <v>120</v>
      </c>
      <c r="AG58" s="78"/>
      <c r="AH58" s="78"/>
      <c r="AI58" s="78"/>
      <c r="AJ58" s="78"/>
      <c r="AK58" s="78"/>
      <c r="AL58" s="78"/>
      <c r="AM58" s="78"/>
      <c r="AN58" s="78">
        <f>SUM(AN54:AN54)</f>
        <v>120</v>
      </c>
      <c r="AO58" s="78">
        <f>SUM(AO54:AO54)</f>
        <v>120</v>
      </c>
      <c r="AP58" s="78">
        <f>SUM(AP54:AP54)</f>
        <v>0</v>
      </c>
      <c r="AQ58" s="78">
        <f>SUM(AQ54:AQ54)</f>
        <v>0</v>
      </c>
      <c r="AR58" s="78"/>
      <c r="AS58" s="78"/>
      <c r="AT58" s="78"/>
      <c r="AU58" s="78"/>
      <c r="AV58" s="78">
        <f>SUM(AV54:AV54)</f>
        <v>120</v>
      </c>
      <c r="AW58" s="78"/>
      <c r="AX58" s="78"/>
      <c r="AY58" s="78"/>
      <c r="AZ58" s="78"/>
      <c r="BA58" s="78"/>
      <c r="BB58" s="78"/>
      <c r="BC58" s="78"/>
      <c r="BD58" s="78">
        <f>SUM(BD54:BD54)</f>
        <v>120</v>
      </c>
      <c r="BE58" s="78">
        <f>SUM(BE54:BE54)</f>
        <v>120</v>
      </c>
      <c r="BF58" s="78">
        <f>SUM(BF54:BF54)</f>
        <v>0</v>
      </c>
      <c r="BG58" s="78">
        <f>SUM(BG54:BG54)</f>
        <v>0</v>
      </c>
      <c r="BH58" s="78"/>
      <c r="BI58" s="78"/>
      <c r="BJ58" s="78"/>
      <c r="BK58" s="78"/>
      <c r="BL58" s="78">
        <f>SUM(BL54:BL54)</f>
        <v>120</v>
      </c>
      <c r="BM58" s="78"/>
      <c r="BN58" s="78"/>
      <c r="BO58" s="78"/>
      <c r="BP58" s="78"/>
      <c r="BQ58" s="78"/>
      <c r="BR58" s="78"/>
      <c r="BS58" s="78"/>
      <c r="BT58" s="78">
        <f>SUM(BT54:BT54)</f>
        <v>120</v>
      </c>
      <c r="BU58" s="78">
        <f>SUM(BU54:BU54)</f>
        <v>120</v>
      </c>
      <c r="BV58" s="78">
        <f>SUM(BV54:BV54)</f>
        <v>0</v>
      </c>
      <c r="BW58" s="78">
        <f>SUM(BW54:BW54)</f>
        <v>0</v>
      </c>
      <c r="BX58" s="82"/>
      <c r="BY58" s="82"/>
      <c r="BZ58" s="82"/>
      <c r="CA58" s="82"/>
      <c r="CB58" s="82"/>
    </row>
    <row r="59" spans="1:80" ht="15" customHeight="1" x14ac:dyDescent="0.2">
      <c r="A59" s="10" t="s">
        <v>40</v>
      </c>
      <c r="B59" s="212" t="s">
        <v>33</v>
      </c>
      <c r="C59" s="212"/>
      <c r="D59" s="212"/>
      <c r="E59" s="212"/>
      <c r="F59" s="212"/>
      <c r="G59" s="212"/>
      <c r="H59" s="21"/>
      <c r="I59" s="21"/>
      <c r="J59" s="21"/>
      <c r="K59" s="21"/>
      <c r="L59" s="21">
        <f>SUM(L58)</f>
        <v>120</v>
      </c>
      <c r="M59" s="21"/>
      <c r="N59" s="21"/>
      <c r="O59" s="21"/>
      <c r="P59" s="21"/>
      <c r="Q59" s="21"/>
      <c r="R59" s="21"/>
      <c r="S59" s="21"/>
      <c r="T59" s="21">
        <f t="shared" ref="T59:AA59" si="5">SUM(T58)</f>
        <v>120</v>
      </c>
      <c r="U59" s="21">
        <f t="shared" si="5"/>
        <v>120</v>
      </c>
      <c r="V59" s="21">
        <f t="shared" si="5"/>
        <v>0</v>
      </c>
      <c r="W59" s="21">
        <f t="shared" si="5"/>
        <v>0</v>
      </c>
      <c r="X59" s="21">
        <f t="shared" si="5"/>
        <v>0</v>
      </c>
      <c r="Y59" s="21">
        <f t="shared" si="5"/>
        <v>0</v>
      </c>
      <c r="Z59" s="21">
        <f t="shared" si="5"/>
        <v>0</v>
      </c>
      <c r="AA59" s="21">
        <f t="shared" si="5"/>
        <v>0</v>
      </c>
      <c r="AB59" s="21"/>
      <c r="AC59" s="21"/>
      <c r="AD59" s="21"/>
      <c r="AE59" s="21"/>
      <c r="AF59" s="21">
        <f>SUM(AF58)</f>
        <v>120</v>
      </c>
      <c r="AG59" s="21"/>
      <c r="AH59" s="21"/>
      <c r="AI59" s="21"/>
      <c r="AJ59" s="21"/>
      <c r="AK59" s="21"/>
      <c r="AL59" s="21"/>
      <c r="AM59" s="21"/>
      <c r="AN59" s="21">
        <f>SUM(AN58)</f>
        <v>120</v>
      </c>
      <c r="AO59" s="21">
        <f>SUM(AO58)</f>
        <v>120</v>
      </c>
      <c r="AP59" s="21">
        <f>SUM(AP58)</f>
        <v>0</v>
      </c>
      <c r="AQ59" s="21">
        <f>SUM(AQ58)</f>
        <v>0</v>
      </c>
      <c r="AR59" s="21"/>
      <c r="AS59" s="21"/>
      <c r="AT59" s="21"/>
      <c r="AU59" s="21"/>
      <c r="AV59" s="21">
        <f>SUM(AV58)</f>
        <v>120</v>
      </c>
      <c r="AW59" s="21"/>
      <c r="AX59" s="21"/>
      <c r="AY59" s="21"/>
      <c r="AZ59" s="21"/>
      <c r="BA59" s="21"/>
      <c r="BB59" s="21"/>
      <c r="BC59" s="21"/>
      <c r="BD59" s="21">
        <f>SUM(BD58)</f>
        <v>120</v>
      </c>
      <c r="BE59" s="21">
        <f>SUM(BE58)</f>
        <v>120</v>
      </c>
      <c r="BF59" s="21">
        <f>SUM(BF58)</f>
        <v>0</v>
      </c>
      <c r="BG59" s="21">
        <f>SUM(BG58)</f>
        <v>0</v>
      </c>
      <c r="BH59" s="21"/>
      <c r="BI59" s="21"/>
      <c r="BJ59" s="21"/>
      <c r="BK59" s="21"/>
      <c r="BL59" s="21">
        <f>SUM(BL58)</f>
        <v>120</v>
      </c>
      <c r="BM59" s="21"/>
      <c r="BN59" s="21"/>
      <c r="BO59" s="21"/>
      <c r="BP59" s="21"/>
      <c r="BQ59" s="21"/>
      <c r="BR59" s="21"/>
      <c r="BS59" s="21"/>
      <c r="BT59" s="21">
        <f>SUM(BT58)</f>
        <v>120</v>
      </c>
      <c r="BU59" s="21">
        <f>SUM(BU58)</f>
        <v>120</v>
      </c>
      <c r="BV59" s="21">
        <f>SUM(BV58)</f>
        <v>0</v>
      </c>
      <c r="BW59" s="21">
        <f>SUM(BW58)</f>
        <v>0</v>
      </c>
      <c r="BX59" s="9"/>
      <c r="BY59" s="9"/>
      <c r="BZ59" s="9"/>
      <c r="CA59" s="9"/>
      <c r="CB59" s="9"/>
    </row>
    <row r="60" spans="1:80" ht="15" customHeight="1" x14ac:dyDescent="0.2">
      <c r="A60" s="10" t="s">
        <v>41</v>
      </c>
      <c r="B60" s="205" t="s">
        <v>109</v>
      </c>
      <c r="C60" s="206"/>
      <c r="D60" s="206"/>
      <c r="E60" s="206"/>
      <c r="F60" s="206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6"/>
      <c r="AB60" s="206"/>
      <c r="AC60" s="206"/>
      <c r="AD60" s="206"/>
      <c r="AE60" s="206"/>
      <c r="AF60" s="206"/>
      <c r="AG60" s="206"/>
      <c r="AH60" s="206"/>
      <c r="AI60" s="206"/>
      <c r="AJ60" s="206"/>
      <c r="AK60" s="206"/>
      <c r="AL60" s="206"/>
      <c r="AM60" s="206"/>
      <c r="AN60" s="206"/>
      <c r="AO60" s="206"/>
      <c r="AP60" s="206"/>
      <c r="AQ60" s="206"/>
      <c r="AR60" s="206"/>
      <c r="AS60" s="206"/>
      <c r="AT60" s="206"/>
      <c r="AU60" s="206"/>
      <c r="AV60" s="206"/>
      <c r="AW60" s="206"/>
      <c r="AX60" s="206"/>
      <c r="AY60" s="206"/>
      <c r="AZ60" s="206"/>
      <c r="BA60" s="206"/>
      <c r="BB60" s="206"/>
      <c r="BC60" s="206"/>
      <c r="BD60" s="206"/>
      <c r="BE60" s="206"/>
      <c r="BF60" s="206"/>
      <c r="BG60" s="206"/>
      <c r="BH60" s="206"/>
      <c r="BI60" s="206"/>
      <c r="BJ60" s="206"/>
      <c r="BK60" s="206"/>
      <c r="BL60" s="206"/>
      <c r="BM60" s="206"/>
      <c r="BN60" s="206"/>
      <c r="BO60" s="206"/>
      <c r="BP60" s="206"/>
      <c r="BQ60" s="206"/>
      <c r="BR60" s="206"/>
      <c r="BS60" s="206"/>
      <c r="BT60" s="206"/>
      <c r="BU60" s="206"/>
      <c r="BV60" s="206"/>
      <c r="BW60" s="206"/>
      <c r="BX60" s="206"/>
      <c r="BY60" s="206"/>
      <c r="BZ60" s="206"/>
      <c r="CA60" s="206"/>
      <c r="CB60" s="207"/>
    </row>
    <row r="61" spans="1:80" ht="15" customHeight="1" x14ac:dyDescent="0.2">
      <c r="A61" s="10" t="s">
        <v>41</v>
      </c>
      <c r="B61" s="100" t="s">
        <v>35</v>
      </c>
      <c r="C61" s="232" t="s">
        <v>110</v>
      </c>
      <c r="D61" s="233"/>
      <c r="E61" s="233"/>
      <c r="F61" s="233"/>
      <c r="G61" s="233"/>
      <c r="H61" s="233"/>
      <c r="I61" s="233"/>
      <c r="J61" s="233"/>
      <c r="K61" s="233"/>
      <c r="L61" s="233"/>
      <c r="M61" s="233"/>
      <c r="N61" s="233"/>
      <c r="O61" s="233"/>
      <c r="P61" s="233"/>
      <c r="Q61" s="233"/>
      <c r="R61" s="233"/>
      <c r="S61" s="233"/>
      <c r="T61" s="233"/>
      <c r="U61" s="233"/>
      <c r="V61" s="233"/>
      <c r="W61" s="233"/>
      <c r="X61" s="233"/>
      <c r="Y61" s="233"/>
      <c r="Z61" s="233"/>
      <c r="AA61" s="233"/>
      <c r="AB61" s="233"/>
      <c r="AC61" s="233"/>
      <c r="AD61" s="233"/>
      <c r="AE61" s="233"/>
      <c r="AF61" s="233"/>
      <c r="AG61" s="233"/>
      <c r="AH61" s="233"/>
      <c r="AI61" s="233"/>
      <c r="AJ61" s="233"/>
      <c r="AK61" s="233"/>
      <c r="AL61" s="233"/>
      <c r="AM61" s="233"/>
      <c r="AN61" s="233"/>
      <c r="AO61" s="233"/>
      <c r="AP61" s="233"/>
      <c r="AQ61" s="233"/>
      <c r="AR61" s="233"/>
      <c r="AS61" s="233"/>
      <c r="AT61" s="233"/>
      <c r="AU61" s="233"/>
      <c r="AV61" s="233"/>
      <c r="AW61" s="233"/>
      <c r="AX61" s="233"/>
      <c r="AY61" s="233"/>
      <c r="AZ61" s="233"/>
      <c r="BA61" s="233"/>
      <c r="BB61" s="233"/>
      <c r="BC61" s="233"/>
      <c r="BD61" s="233"/>
      <c r="BE61" s="233"/>
      <c r="BF61" s="233"/>
      <c r="BG61" s="233"/>
      <c r="BH61" s="233"/>
      <c r="BI61" s="233"/>
      <c r="BJ61" s="233"/>
      <c r="BK61" s="233"/>
      <c r="BL61" s="233"/>
      <c r="BM61" s="233"/>
      <c r="BN61" s="233"/>
      <c r="BO61" s="233"/>
      <c r="BP61" s="233"/>
      <c r="BQ61" s="233"/>
      <c r="BR61" s="233"/>
      <c r="BS61" s="233"/>
      <c r="BT61" s="233"/>
      <c r="BU61" s="233"/>
      <c r="BV61" s="233"/>
      <c r="BW61" s="233"/>
      <c r="BX61" s="233"/>
      <c r="BY61" s="233"/>
      <c r="BZ61" s="233"/>
      <c r="CA61" s="233"/>
      <c r="CB61" s="234"/>
    </row>
    <row r="62" spans="1:80" ht="61.5" customHeight="1" x14ac:dyDescent="0.2">
      <c r="A62" s="10" t="s">
        <v>41</v>
      </c>
      <c r="B62" s="135" t="s">
        <v>35</v>
      </c>
      <c r="C62" s="136" t="s">
        <v>35</v>
      </c>
      <c r="D62" s="102" t="s">
        <v>111</v>
      </c>
      <c r="E62" s="79" t="s">
        <v>34</v>
      </c>
      <c r="F62" s="80" t="s">
        <v>49</v>
      </c>
      <c r="G62" s="138" t="s">
        <v>60</v>
      </c>
      <c r="H62" s="108"/>
      <c r="I62" s="108"/>
      <c r="J62" s="108"/>
      <c r="K62" s="108"/>
      <c r="L62" s="108">
        <v>60</v>
      </c>
      <c r="M62" s="108"/>
      <c r="N62" s="108"/>
      <c r="O62" s="108"/>
      <c r="P62" s="108"/>
      <c r="Q62" s="108"/>
      <c r="R62" s="108"/>
      <c r="S62" s="108"/>
      <c r="T62" s="108">
        <v>60</v>
      </c>
      <c r="U62" s="108">
        <v>60</v>
      </c>
      <c r="V62" s="108">
        <v>0</v>
      </c>
      <c r="W62" s="108">
        <v>0</v>
      </c>
      <c r="X62" s="108"/>
      <c r="Y62" s="108"/>
      <c r="Z62" s="108"/>
      <c r="AA62" s="108"/>
      <c r="AB62" s="108"/>
      <c r="AC62" s="108"/>
      <c r="AD62" s="108"/>
      <c r="AE62" s="108"/>
      <c r="AF62" s="108">
        <v>60</v>
      </c>
      <c r="AG62" s="108"/>
      <c r="AH62" s="108"/>
      <c r="AI62" s="108"/>
      <c r="AJ62" s="108"/>
      <c r="AK62" s="108"/>
      <c r="AL62" s="108"/>
      <c r="AM62" s="108"/>
      <c r="AN62" s="108">
        <v>60</v>
      </c>
      <c r="AO62" s="108">
        <v>60</v>
      </c>
      <c r="AP62" s="108">
        <v>0</v>
      </c>
      <c r="AQ62" s="108">
        <v>0</v>
      </c>
      <c r="AR62" s="108"/>
      <c r="AS62" s="108"/>
      <c r="AT62" s="108"/>
      <c r="AU62" s="108"/>
      <c r="AV62" s="108">
        <v>60</v>
      </c>
      <c r="AW62" s="108"/>
      <c r="AX62" s="108"/>
      <c r="AY62" s="108"/>
      <c r="AZ62" s="108"/>
      <c r="BA62" s="108"/>
      <c r="BB62" s="108"/>
      <c r="BC62" s="108"/>
      <c r="BD62" s="108">
        <v>60</v>
      </c>
      <c r="BE62" s="108">
        <v>60</v>
      </c>
      <c r="BF62" s="108">
        <v>0</v>
      </c>
      <c r="BG62" s="108">
        <v>0</v>
      </c>
      <c r="BH62" s="108"/>
      <c r="BI62" s="108"/>
      <c r="BJ62" s="108"/>
      <c r="BK62" s="108"/>
      <c r="BL62" s="108">
        <v>60</v>
      </c>
      <c r="BM62" s="108"/>
      <c r="BN62" s="108"/>
      <c r="BO62" s="108"/>
      <c r="BP62" s="108"/>
      <c r="BQ62" s="108"/>
      <c r="BR62" s="108"/>
      <c r="BS62" s="108"/>
      <c r="BT62" s="108">
        <v>60</v>
      </c>
      <c r="BU62" s="108">
        <v>60</v>
      </c>
      <c r="BV62" s="108">
        <v>0</v>
      </c>
      <c r="BW62" s="108">
        <v>0</v>
      </c>
      <c r="BX62" s="64" t="s">
        <v>66</v>
      </c>
      <c r="BY62" s="62">
        <v>14</v>
      </c>
      <c r="BZ62" s="62">
        <v>14</v>
      </c>
      <c r="CA62" s="62">
        <v>14</v>
      </c>
      <c r="CB62" s="62">
        <v>14</v>
      </c>
    </row>
    <row r="63" spans="1:80" x14ac:dyDescent="0.2">
      <c r="A63" s="10" t="s">
        <v>41</v>
      </c>
      <c r="B63" s="100" t="s">
        <v>35</v>
      </c>
      <c r="C63" s="216" t="s">
        <v>32</v>
      </c>
      <c r="D63" s="216"/>
      <c r="E63" s="216"/>
      <c r="F63" s="216"/>
      <c r="G63" s="216"/>
      <c r="H63" s="109"/>
      <c r="I63" s="109"/>
      <c r="J63" s="109"/>
      <c r="K63" s="109"/>
      <c r="L63" s="109">
        <f>L62</f>
        <v>60</v>
      </c>
      <c r="M63" s="109"/>
      <c r="N63" s="109"/>
      <c r="O63" s="109"/>
      <c r="P63" s="109"/>
      <c r="Q63" s="109"/>
      <c r="R63" s="109"/>
      <c r="S63" s="109"/>
      <c r="T63" s="109">
        <f t="shared" ref="T63:AA64" si="6">T62</f>
        <v>60</v>
      </c>
      <c r="U63" s="109">
        <f t="shared" si="6"/>
        <v>60</v>
      </c>
      <c r="V63" s="109">
        <f t="shared" si="6"/>
        <v>0</v>
      </c>
      <c r="W63" s="109">
        <f t="shared" si="6"/>
        <v>0</v>
      </c>
      <c r="X63" s="109">
        <f t="shared" si="6"/>
        <v>0</v>
      </c>
      <c r="Y63" s="109">
        <f t="shared" si="6"/>
        <v>0</v>
      </c>
      <c r="Z63" s="109">
        <f t="shared" si="6"/>
        <v>0</v>
      </c>
      <c r="AA63" s="109">
        <f t="shared" si="6"/>
        <v>0</v>
      </c>
      <c r="AB63" s="109"/>
      <c r="AC63" s="109"/>
      <c r="AD63" s="109"/>
      <c r="AE63" s="109"/>
      <c r="AF63" s="109">
        <f>AF62</f>
        <v>60</v>
      </c>
      <c r="AG63" s="109"/>
      <c r="AH63" s="109"/>
      <c r="AI63" s="109"/>
      <c r="AJ63" s="109"/>
      <c r="AK63" s="109"/>
      <c r="AL63" s="109"/>
      <c r="AM63" s="109"/>
      <c r="AN63" s="109">
        <f t="shared" ref="AN63:AQ64" si="7">AN62</f>
        <v>60</v>
      </c>
      <c r="AO63" s="109">
        <f t="shared" si="7"/>
        <v>60</v>
      </c>
      <c r="AP63" s="109">
        <f t="shared" si="7"/>
        <v>0</v>
      </c>
      <c r="AQ63" s="109">
        <f t="shared" si="7"/>
        <v>0</v>
      </c>
      <c r="AR63" s="109"/>
      <c r="AS63" s="109"/>
      <c r="AT63" s="109"/>
      <c r="AU63" s="109"/>
      <c r="AV63" s="109">
        <f>AV62</f>
        <v>60</v>
      </c>
      <c r="AW63" s="109"/>
      <c r="AX63" s="109"/>
      <c r="AY63" s="109"/>
      <c r="AZ63" s="109"/>
      <c r="BA63" s="109"/>
      <c r="BB63" s="109"/>
      <c r="BC63" s="109"/>
      <c r="BD63" s="109">
        <f t="shared" ref="BD63:BG64" si="8">BD62</f>
        <v>60</v>
      </c>
      <c r="BE63" s="109">
        <f t="shared" si="8"/>
        <v>60</v>
      </c>
      <c r="BF63" s="109">
        <f t="shared" si="8"/>
        <v>0</v>
      </c>
      <c r="BG63" s="109">
        <f t="shared" si="8"/>
        <v>0</v>
      </c>
      <c r="BH63" s="109"/>
      <c r="BI63" s="109"/>
      <c r="BJ63" s="109"/>
      <c r="BK63" s="109"/>
      <c r="BL63" s="109">
        <f>BL62</f>
        <v>60</v>
      </c>
      <c r="BM63" s="109"/>
      <c r="BN63" s="109"/>
      <c r="BO63" s="109"/>
      <c r="BP63" s="109"/>
      <c r="BQ63" s="109"/>
      <c r="BR63" s="109"/>
      <c r="BS63" s="109"/>
      <c r="BT63" s="109">
        <f>BT62</f>
        <v>60</v>
      </c>
      <c r="BU63" s="109">
        <f t="shared" ref="BU63:BW64" si="9">BU62</f>
        <v>60</v>
      </c>
      <c r="BV63" s="109">
        <f t="shared" si="9"/>
        <v>0</v>
      </c>
      <c r="BW63" s="109">
        <f t="shared" si="9"/>
        <v>0</v>
      </c>
      <c r="BX63" s="103"/>
      <c r="BY63" s="103"/>
      <c r="BZ63" s="103"/>
      <c r="CA63" s="103"/>
      <c r="CB63" s="103"/>
    </row>
    <row r="64" spans="1:80" ht="15" customHeight="1" x14ac:dyDescent="0.2">
      <c r="A64" s="10" t="s">
        <v>41</v>
      </c>
      <c r="B64" s="212" t="s">
        <v>33</v>
      </c>
      <c r="C64" s="212"/>
      <c r="D64" s="212"/>
      <c r="E64" s="212"/>
      <c r="F64" s="212"/>
      <c r="G64" s="212"/>
      <c r="H64" s="21"/>
      <c r="I64" s="21"/>
      <c r="J64" s="21"/>
      <c r="K64" s="21"/>
      <c r="L64" s="21">
        <f>L63</f>
        <v>60</v>
      </c>
      <c r="M64" s="21"/>
      <c r="N64" s="21"/>
      <c r="O64" s="21"/>
      <c r="P64" s="21"/>
      <c r="Q64" s="21"/>
      <c r="R64" s="21"/>
      <c r="S64" s="21"/>
      <c r="T64" s="21">
        <f t="shared" si="6"/>
        <v>60</v>
      </c>
      <c r="U64" s="21">
        <f t="shared" si="6"/>
        <v>60</v>
      </c>
      <c r="V64" s="21">
        <f t="shared" si="6"/>
        <v>0</v>
      </c>
      <c r="W64" s="21">
        <f t="shared" si="6"/>
        <v>0</v>
      </c>
      <c r="X64" s="21">
        <f t="shared" si="6"/>
        <v>0</v>
      </c>
      <c r="Y64" s="21">
        <f t="shared" si="6"/>
        <v>0</v>
      </c>
      <c r="Z64" s="21">
        <f t="shared" si="6"/>
        <v>0</v>
      </c>
      <c r="AA64" s="21">
        <f t="shared" si="6"/>
        <v>0</v>
      </c>
      <c r="AB64" s="21"/>
      <c r="AC64" s="21"/>
      <c r="AD64" s="21"/>
      <c r="AE64" s="21"/>
      <c r="AF64" s="21">
        <f>AF63</f>
        <v>60</v>
      </c>
      <c r="AG64" s="21"/>
      <c r="AH64" s="21"/>
      <c r="AI64" s="21"/>
      <c r="AJ64" s="21"/>
      <c r="AK64" s="21"/>
      <c r="AL64" s="21"/>
      <c r="AM64" s="21"/>
      <c r="AN64" s="21">
        <f t="shared" si="7"/>
        <v>60</v>
      </c>
      <c r="AO64" s="21">
        <f t="shared" si="7"/>
        <v>60</v>
      </c>
      <c r="AP64" s="21">
        <f t="shared" si="7"/>
        <v>0</v>
      </c>
      <c r="AQ64" s="21">
        <f t="shared" si="7"/>
        <v>0</v>
      </c>
      <c r="AR64" s="21"/>
      <c r="AS64" s="21"/>
      <c r="AT64" s="21"/>
      <c r="AU64" s="21"/>
      <c r="AV64" s="21">
        <f>AV63</f>
        <v>60</v>
      </c>
      <c r="AW64" s="21"/>
      <c r="AX64" s="21"/>
      <c r="AY64" s="21"/>
      <c r="AZ64" s="21"/>
      <c r="BA64" s="21"/>
      <c r="BB64" s="21"/>
      <c r="BC64" s="21"/>
      <c r="BD64" s="21">
        <f t="shared" si="8"/>
        <v>60</v>
      </c>
      <c r="BE64" s="21">
        <f t="shared" si="8"/>
        <v>60</v>
      </c>
      <c r="BF64" s="21">
        <f t="shared" si="8"/>
        <v>0</v>
      </c>
      <c r="BG64" s="21">
        <f t="shared" si="8"/>
        <v>0</v>
      </c>
      <c r="BH64" s="21"/>
      <c r="BI64" s="21"/>
      <c r="BJ64" s="21"/>
      <c r="BK64" s="21"/>
      <c r="BL64" s="21">
        <f>BL63</f>
        <v>60</v>
      </c>
      <c r="BM64" s="21"/>
      <c r="BN64" s="21"/>
      <c r="BO64" s="21"/>
      <c r="BP64" s="21"/>
      <c r="BQ64" s="21"/>
      <c r="BR64" s="21"/>
      <c r="BS64" s="21"/>
      <c r="BT64" s="21">
        <f>BT63</f>
        <v>60</v>
      </c>
      <c r="BU64" s="21">
        <f t="shared" si="9"/>
        <v>60</v>
      </c>
      <c r="BV64" s="21">
        <f t="shared" si="9"/>
        <v>0</v>
      </c>
      <c r="BW64" s="21">
        <f t="shared" si="9"/>
        <v>0</v>
      </c>
      <c r="BX64" s="9"/>
      <c r="BY64" s="9"/>
      <c r="BZ64" s="9"/>
      <c r="CA64" s="9"/>
      <c r="CB64" s="9"/>
    </row>
    <row r="65" spans="1:80" ht="15" customHeight="1" x14ac:dyDescent="0.2">
      <c r="A65" s="10" t="s">
        <v>42</v>
      </c>
      <c r="B65" s="205" t="s">
        <v>112</v>
      </c>
      <c r="C65" s="206"/>
      <c r="D65" s="206"/>
      <c r="E65" s="206"/>
      <c r="F65" s="206"/>
      <c r="G65" s="206"/>
      <c r="H65" s="206"/>
      <c r="I65" s="206"/>
      <c r="J65" s="206"/>
      <c r="K65" s="206"/>
      <c r="L65" s="206"/>
      <c r="M65" s="206"/>
      <c r="N65" s="206"/>
      <c r="O65" s="206"/>
      <c r="P65" s="206"/>
      <c r="Q65" s="206"/>
      <c r="R65" s="206"/>
      <c r="S65" s="206"/>
      <c r="T65" s="206"/>
      <c r="U65" s="206"/>
      <c r="V65" s="206"/>
      <c r="W65" s="206"/>
      <c r="X65" s="206"/>
      <c r="Y65" s="206"/>
      <c r="Z65" s="206"/>
      <c r="AA65" s="206"/>
      <c r="AB65" s="206"/>
      <c r="AC65" s="206"/>
      <c r="AD65" s="206"/>
      <c r="AE65" s="206"/>
      <c r="AF65" s="206"/>
      <c r="AG65" s="206"/>
      <c r="AH65" s="206"/>
      <c r="AI65" s="206"/>
      <c r="AJ65" s="206"/>
      <c r="AK65" s="206"/>
      <c r="AL65" s="206"/>
      <c r="AM65" s="206"/>
      <c r="AN65" s="206"/>
      <c r="AO65" s="206"/>
      <c r="AP65" s="206"/>
      <c r="AQ65" s="206"/>
      <c r="AR65" s="206"/>
      <c r="AS65" s="206"/>
      <c r="AT65" s="206"/>
      <c r="AU65" s="206"/>
      <c r="AV65" s="206"/>
      <c r="AW65" s="206"/>
      <c r="AX65" s="206"/>
      <c r="AY65" s="206"/>
      <c r="AZ65" s="206"/>
      <c r="BA65" s="206"/>
      <c r="BB65" s="206"/>
      <c r="BC65" s="206"/>
      <c r="BD65" s="206"/>
      <c r="BE65" s="206"/>
      <c r="BF65" s="206"/>
      <c r="BG65" s="206"/>
      <c r="BH65" s="206"/>
      <c r="BI65" s="206"/>
      <c r="BJ65" s="206"/>
      <c r="BK65" s="206"/>
      <c r="BL65" s="206"/>
      <c r="BM65" s="206"/>
      <c r="BN65" s="206"/>
      <c r="BO65" s="206"/>
      <c r="BP65" s="206"/>
      <c r="BQ65" s="206"/>
      <c r="BR65" s="206"/>
      <c r="BS65" s="206"/>
      <c r="BT65" s="206"/>
      <c r="BU65" s="206"/>
      <c r="BV65" s="206"/>
      <c r="BW65" s="207"/>
      <c r="BX65" s="9"/>
      <c r="BY65" s="9"/>
      <c r="BZ65" s="9"/>
      <c r="CA65" s="9"/>
      <c r="CB65" s="9"/>
    </row>
    <row r="66" spans="1:80" ht="15" customHeight="1" x14ac:dyDescent="0.2">
      <c r="A66" s="10" t="s">
        <v>42</v>
      </c>
      <c r="B66" s="100" t="s">
        <v>35</v>
      </c>
      <c r="C66" s="232" t="s">
        <v>135</v>
      </c>
      <c r="D66" s="233"/>
      <c r="E66" s="233"/>
      <c r="F66" s="233"/>
      <c r="G66" s="233"/>
      <c r="H66" s="233"/>
      <c r="I66" s="233"/>
      <c r="J66" s="233"/>
      <c r="K66" s="233"/>
      <c r="L66" s="233"/>
      <c r="M66" s="233"/>
      <c r="N66" s="233"/>
      <c r="O66" s="233"/>
      <c r="P66" s="233"/>
      <c r="Q66" s="233"/>
      <c r="R66" s="233"/>
      <c r="S66" s="233"/>
      <c r="T66" s="233"/>
      <c r="U66" s="233"/>
      <c r="V66" s="233"/>
      <c r="W66" s="233"/>
      <c r="X66" s="233"/>
      <c r="Y66" s="233"/>
      <c r="Z66" s="233"/>
      <c r="AA66" s="233"/>
      <c r="AB66" s="233"/>
      <c r="AC66" s="233"/>
      <c r="AD66" s="233"/>
      <c r="AE66" s="233"/>
      <c r="AF66" s="233"/>
      <c r="AG66" s="233"/>
      <c r="AH66" s="233"/>
      <c r="AI66" s="233"/>
      <c r="AJ66" s="233"/>
      <c r="AK66" s="233"/>
      <c r="AL66" s="233"/>
      <c r="AM66" s="233"/>
      <c r="AN66" s="233"/>
      <c r="AO66" s="233"/>
      <c r="AP66" s="233"/>
      <c r="AQ66" s="233"/>
      <c r="AR66" s="233"/>
      <c r="AS66" s="233"/>
      <c r="AT66" s="233"/>
      <c r="AU66" s="233"/>
      <c r="AV66" s="233"/>
      <c r="AW66" s="233"/>
      <c r="AX66" s="233"/>
      <c r="AY66" s="233"/>
      <c r="AZ66" s="233"/>
      <c r="BA66" s="233"/>
      <c r="BB66" s="233"/>
      <c r="BC66" s="233"/>
      <c r="BD66" s="233"/>
      <c r="BE66" s="233"/>
      <c r="BF66" s="233"/>
      <c r="BG66" s="233"/>
      <c r="BH66" s="233"/>
      <c r="BI66" s="233"/>
      <c r="BJ66" s="233"/>
      <c r="BK66" s="233"/>
      <c r="BL66" s="233"/>
      <c r="BM66" s="233"/>
      <c r="BN66" s="233"/>
      <c r="BO66" s="233"/>
      <c r="BP66" s="233"/>
      <c r="BQ66" s="233"/>
      <c r="BR66" s="233"/>
      <c r="BS66" s="233"/>
      <c r="BT66" s="233"/>
      <c r="BU66" s="233"/>
      <c r="BV66" s="233"/>
      <c r="BW66" s="233"/>
      <c r="BX66" s="233"/>
      <c r="BY66" s="233"/>
      <c r="BZ66" s="233"/>
      <c r="CA66" s="233"/>
      <c r="CB66" s="234"/>
    </row>
    <row r="67" spans="1:80" ht="63" customHeight="1" x14ac:dyDescent="0.2">
      <c r="A67" s="10" t="s">
        <v>42</v>
      </c>
      <c r="B67" s="135" t="s">
        <v>35</v>
      </c>
      <c r="C67" s="136" t="s">
        <v>35</v>
      </c>
      <c r="D67" s="102" t="s">
        <v>113</v>
      </c>
      <c r="E67" s="112" t="s">
        <v>34</v>
      </c>
      <c r="F67" s="121" t="s">
        <v>49</v>
      </c>
      <c r="G67" s="141" t="s">
        <v>60</v>
      </c>
      <c r="H67" s="101"/>
      <c r="I67" s="101"/>
      <c r="J67" s="101"/>
      <c r="K67" s="101"/>
      <c r="L67" s="14">
        <v>227.1</v>
      </c>
      <c r="M67" s="17"/>
      <c r="N67" s="14"/>
      <c r="O67" s="14"/>
      <c r="P67" s="14"/>
      <c r="Q67" s="14"/>
      <c r="R67" s="14"/>
      <c r="S67" s="14"/>
      <c r="T67" s="17">
        <v>227.1</v>
      </c>
      <c r="U67" s="17">
        <v>227.1</v>
      </c>
      <c r="V67" s="17">
        <v>157.69999999999999</v>
      </c>
      <c r="W67" s="17">
        <v>0</v>
      </c>
      <c r="X67" s="101"/>
      <c r="Y67" s="101"/>
      <c r="Z67" s="101"/>
      <c r="AA67" s="101"/>
      <c r="AB67" s="101"/>
      <c r="AC67" s="101"/>
      <c r="AD67" s="101"/>
      <c r="AE67" s="101"/>
      <c r="AF67" s="14">
        <v>228.4</v>
      </c>
      <c r="AG67" s="17"/>
      <c r="AH67" s="14"/>
      <c r="AI67" s="14"/>
      <c r="AJ67" s="14"/>
      <c r="AK67" s="14"/>
      <c r="AL67" s="14"/>
      <c r="AM67" s="14"/>
      <c r="AN67" s="17">
        <v>228.4</v>
      </c>
      <c r="AO67" s="17">
        <v>228.4</v>
      </c>
      <c r="AP67" s="17">
        <v>159.4</v>
      </c>
      <c r="AQ67" s="17">
        <v>0</v>
      </c>
      <c r="AR67" s="101"/>
      <c r="AS67" s="101"/>
      <c r="AT67" s="101"/>
      <c r="AU67" s="101"/>
      <c r="AV67" s="14">
        <v>259.60000000000002</v>
      </c>
      <c r="AW67" s="14"/>
      <c r="AX67" s="14"/>
      <c r="AY67" s="14"/>
      <c r="AZ67" s="14"/>
      <c r="BA67" s="14"/>
      <c r="BB67" s="14"/>
      <c r="BC67" s="14"/>
      <c r="BD67" s="14">
        <v>259.60000000000002</v>
      </c>
      <c r="BE67" s="14">
        <v>259.60000000000002</v>
      </c>
      <c r="BF67" s="14">
        <v>182.9</v>
      </c>
      <c r="BG67" s="14">
        <v>0</v>
      </c>
      <c r="BH67" s="101"/>
      <c r="BI67" s="101"/>
      <c r="BJ67" s="101"/>
      <c r="BK67" s="101"/>
      <c r="BL67" s="108">
        <v>260.7</v>
      </c>
      <c r="BM67" s="101"/>
      <c r="BN67" s="101"/>
      <c r="BO67" s="101"/>
      <c r="BP67" s="101"/>
      <c r="BQ67" s="101"/>
      <c r="BR67" s="101"/>
      <c r="BS67" s="101"/>
      <c r="BT67" s="14">
        <v>260.7</v>
      </c>
      <c r="BU67" s="14">
        <v>260.7</v>
      </c>
      <c r="BV67" s="14">
        <v>183.8</v>
      </c>
      <c r="BW67" s="66">
        <v>0</v>
      </c>
      <c r="BX67" s="64" t="s">
        <v>54</v>
      </c>
      <c r="BY67" s="62">
        <v>5</v>
      </c>
      <c r="BZ67" s="62">
        <v>5</v>
      </c>
      <c r="CA67" s="62">
        <v>5</v>
      </c>
      <c r="CB67" s="62">
        <v>5</v>
      </c>
    </row>
    <row r="68" spans="1:80" ht="66" customHeight="1" x14ac:dyDescent="0.2">
      <c r="A68" s="10" t="s">
        <v>42</v>
      </c>
      <c r="B68" s="135" t="s">
        <v>35</v>
      </c>
      <c r="C68" s="136" t="s">
        <v>38</v>
      </c>
      <c r="D68" s="102" t="s">
        <v>114</v>
      </c>
      <c r="E68" s="112" t="s">
        <v>34</v>
      </c>
      <c r="F68" s="121" t="s">
        <v>49</v>
      </c>
      <c r="G68" s="141" t="s">
        <v>60</v>
      </c>
      <c r="H68" s="108"/>
      <c r="I68" s="108"/>
      <c r="J68" s="108"/>
      <c r="K68" s="108"/>
      <c r="L68" s="108">
        <v>16</v>
      </c>
      <c r="M68" s="108"/>
      <c r="N68" s="108"/>
      <c r="O68" s="108"/>
      <c r="P68" s="108"/>
      <c r="Q68" s="108"/>
      <c r="R68" s="108"/>
      <c r="S68" s="108"/>
      <c r="T68" s="108">
        <v>16</v>
      </c>
      <c r="U68" s="108">
        <v>16</v>
      </c>
      <c r="V68" s="108">
        <v>0</v>
      </c>
      <c r="W68" s="108">
        <v>0</v>
      </c>
      <c r="X68" s="108"/>
      <c r="Y68" s="108"/>
      <c r="Z68" s="108"/>
      <c r="AA68" s="108"/>
      <c r="AB68" s="108"/>
      <c r="AC68" s="108"/>
      <c r="AD68" s="108"/>
      <c r="AE68" s="108"/>
      <c r="AF68" s="108">
        <v>30</v>
      </c>
      <c r="AG68" s="108"/>
      <c r="AH68" s="108"/>
      <c r="AI68" s="108"/>
      <c r="AJ68" s="108"/>
      <c r="AK68" s="108"/>
      <c r="AL68" s="108"/>
      <c r="AM68" s="108"/>
      <c r="AN68" s="108">
        <v>30</v>
      </c>
      <c r="AO68" s="108">
        <v>14</v>
      </c>
      <c r="AP68" s="108">
        <v>0</v>
      </c>
      <c r="AQ68" s="108">
        <v>16</v>
      </c>
      <c r="AR68" s="108"/>
      <c r="AS68" s="108"/>
      <c r="AT68" s="108"/>
      <c r="AU68" s="108"/>
      <c r="AV68" s="108">
        <v>12</v>
      </c>
      <c r="AW68" s="108"/>
      <c r="AX68" s="108"/>
      <c r="AY68" s="108"/>
      <c r="AZ68" s="108"/>
      <c r="BA68" s="108"/>
      <c r="BB68" s="108"/>
      <c r="BC68" s="108"/>
      <c r="BD68" s="108">
        <v>12</v>
      </c>
      <c r="BE68" s="108">
        <v>12</v>
      </c>
      <c r="BF68" s="108">
        <v>0</v>
      </c>
      <c r="BG68" s="108">
        <v>0</v>
      </c>
      <c r="BH68" s="108"/>
      <c r="BI68" s="108"/>
      <c r="BJ68" s="108"/>
      <c r="BK68" s="108"/>
      <c r="BL68" s="108">
        <v>12</v>
      </c>
      <c r="BM68" s="108"/>
      <c r="BN68" s="108"/>
      <c r="BO68" s="108"/>
      <c r="BP68" s="108"/>
      <c r="BQ68" s="108"/>
      <c r="BR68" s="108"/>
      <c r="BS68" s="108"/>
      <c r="BT68" s="108">
        <v>12</v>
      </c>
      <c r="BU68" s="108">
        <v>12</v>
      </c>
      <c r="BV68" s="108">
        <v>0</v>
      </c>
      <c r="BW68" s="108">
        <v>0</v>
      </c>
      <c r="BX68" s="110" t="s">
        <v>120</v>
      </c>
      <c r="BY68" s="62">
        <v>45.42</v>
      </c>
      <c r="BZ68" s="62">
        <v>51.72</v>
      </c>
      <c r="CA68" s="62">
        <v>51.92</v>
      </c>
      <c r="CB68" s="62">
        <v>52.14</v>
      </c>
    </row>
    <row r="69" spans="1:80" ht="15" customHeight="1" x14ac:dyDescent="0.2">
      <c r="A69" s="10" t="s">
        <v>42</v>
      </c>
      <c r="B69" s="100" t="s">
        <v>35</v>
      </c>
      <c r="C69" s="216" t="s">
        <v>32</v>
      </c>
      <c r="D69" s="216"/>
      <c r="E69" s="216"/>
      <c r="F69" s="216"/>
      <c r="G69" s="216"/>
      <c r="H69" s="109"/>
      <c r="I69" s="109"/>
      <c r="J69" s="109"/>
      <c r="K69" s="109"/>
      <c r="L69" s="109">
        <f>SUM(L67:L68)</f>
        <v>243.1</v>
      </c>
      <c r="M69" s="109"/>
      <c r="N69" s="109"/>
      <c r="O69" s="109"/>
      <c r="P69" s="109"/>
      <c r="Q69" s="109"/>
      <c r="R69" s="109"/>
      <c r="S69" s="109"/>
      <c r="T69" s="109">
        <f t="shared" ref="T69:AA69" si="10">SUM(T67:T68)</f>
        <v>243.1</v>
      </c>
      <c r="U69" s="109">
        <f t="shared" si="10"/>
        <v>243.1</v>
      </c>
      <c r="V69" s="109">
        <f t="shared" si="10"/>
        <v>157.69999999999999</v>
      </c>
      <c r="W69" s="109">
        <f t="shared" si="10"/>
        <v>0</v>
      </c>
      <c r="X69" s="109">
        <f t="shared" si="10"/>
        <v>0</v>
      </c>
      <c r="Y69" s="109">
        <f t="shared" si="10"/>
        <v>0</v>
      </c>
      <c r="Z69" s="109">
        <f t="shared" si="10"/>
        <v>0</v>
      </c>
      <c r="AA69" s="109">
        <f t="shared" si="10"/>
        <v>0</v>
      </c>
      <c r="AB69" s="109"/>
      <c r="AC69" s="109"/>
      <c r="AD69" s="109"/>
      <c r="AE69" s="109"/>
      <c r="AF69" s="109">
        <f>SUM(AF67:AF68)</f>
        <v>258.39999999999998</v>
      </c>
      <c r="AG69" s="109"/>
      <c r="AH69" s="109"/>
      <c r="AI69" s="109"/>
      <c r="AJ69" s="109"/>
      <c r="AK69" s="109"/>
      <c r="AL69" s="109"/>
      <c r="AM69" s="109"/>
      <c r="AN69" s="109">
        <f>SUM(AN67:AN68)</f>
        <v>258.39999999999998</v>
      </c>
      <c r="AO69" s="109">
        <f>SUM(AO67:AO68)</f>
        <v>242.4</v>
      </c>
      <c r="AP69" s="109">
        <f>SUM(AP67:AP68)</f>
        <v>159.4</v>
      </c>
      <c r="AQ69" s="109">
        <f>SUM(AQ67:AQ68)</f>
        <v>16</v>
      </c>
      <c r="AR69" s="109"/>
      <c r="AS69" s="109"/>
      <c r="AT69" s="109"/>
      <c r="AU69" s="109"/>
      <c r="AV69" s="109">
        <f>SUM(AV67:AV68)</f>
        <v>271.60000000000002</v>
      </c>
      <c r="AW69" s="109"/>
      <c r="AX69" s="109"/>
      <c r="AY69" s="109"/>
      <c r="AZ69" s="109"/>
      <c r="BA69" s="109"/>
      <c r="BB69" s="109"/>
      <c r="BC69" s="109"/>
      <c r="BD69" s="109">
        <f>SUM(BD67:BD68)</f>
        <v>271.60000000000002</v>
      </c>
      <c r="BE69" s="109">
        <f>SUM(BE67:BE68)</f>
        <v>271.60000000000002</v>
      </c>
      <c r="BF69" s="109">
        <f>SUM(BF67:BF68)</f>
        <v>182.9</v>
      </c>
      <c r="BG69" s="109">
        <f>SUM(BG67:BG68)</f>
        <v>0</v>
      </c>
      <c r="BH69" s="109"/>
      <c r="BI69" s="109"/>
      <c r="BJ69" s="109"/>
      <c r="BK69" s="109"/>
      <c r="BL69" s="109">
        <f>SUM(BL67:BL68)</f>
        <v>272.7</v>
      </c>
      <c r="BM69" s="109"/>
      <c r="BN69" s="109"/>
      <c r="BO69" s="109"/>
      <c r="BP69" s="109"/>
      <c r="BQ69" s="109"/>
      <c r="BR69" s="109"/>
      <c r="BS69" s="109"/>
      <c r="BT69" s="109">
        <f>SUM(BT67:BT68)</f>
        <v>272.7</v>
      </c>
      <c r="BU69" s="109">
        <f>SUM(BU67:BU68)</f>
        <v>272.7</v>
      </c>
      <c r="BV69" s="109">
        <f>SUM(BV67:BV68)</f>
        <v>183.8</v>
      </c>
      <c r="BW69" s="109">
        <f>SUM(BW67:BW68)</f>
        <v>0</v>
      </c>
      <c r="BX69" s="103"/>
      <c r="BY69" s="103"/>
      <c r="BZ69" s="103"/>
      <c r="CA69" s="103"/>
      <c r="CB69" s="103"/>
    </row>
    <row r="70" spans="1:80" ht="15" customHeight="1" x14ac:dyDescent="0.2">
      <c r="A70" s="10" t="s">
        <v>42</v>
      </c>
      <c r="B70" s="212" t="s">
        <v>33</v>
      </c>
      <c r="C70" s="212"/>
      <c r="D70" s="212"/>
      <c r="E70" s="212"/>
      <c r="F70" s="212"/>
      <c r="G70" s="212"/>
      <c r="H70" s="21"/>
      <c r="I70" s="21"/>
      <c r="J70" s="21"/>
      <c r="K70" s="21"/>
      <c r="L70" s="21">
        <f>L69</f>
        <v>243.1</v>
      </c>
      <c r="M70" s="21"/>
      <c r="N70" s="21"/>
      <c r="O70" s="21"/>
      <c r="P70" s="21"/>
      <c r="Q70" s="21"/>
      <c r="R70" s="21"/>
      <c r="S70" s="21"/>
      <c r="T70" s="21">
        <f t="shared" ref="T70:AA70" si="11">T69</f>
        <v>243.1</v>
      </c>
      <c r="U70" s="21">
        <f t="shared" si="11"/>
        <v>243.1</v>
      </c>
      <c r="V70" s="21">
        <f t="shared" si="11"/>
        <v>157.69999999999999</v>
      </c>
      <c r="W70" s="21">
        <f t="shared" si="11"/>
        <v>0</v>
      </c>
      <c r="X70" s="21">
        <f t="shared" si="11"/>
        <v>0</v>
      </c>
      <c r="Y70" s="21">
        <f t="shared" si="11"/>
        <v>0</v>
      </c>
      <c r="Z70" s="21">
        <f t="shared" si="11"/>
        <v>0</v>
      </c>
      <c r="AA70" s="21">
        <f t="shared" si="11"/>
        <v>0</v>
      </c>
      <c r="AB70" s="21"/>
      <c r="AC70" s="21"/>
      <c r="AD70" s="21"/>
      <c r="AE70" s="21"/>
      <c r="AF70" s="21">
        <f>AF69</f>
        <v>258.39999999999998</v>
      </c>
      <c r="AG70" s="21"/>
      <c r="AH70" s="21"/>
      <c r="AI70" s="21"/>
      <c r="AJ70" s="21"/>
      <c r="AK70" s="21"/>
      <c r="AL70" s="21"/>
      <c r="AM70" s="21"/>
      <c r="AN70" s="21">
        <f>AN69</f>
        <v>258.39999999999998</v>
      </c>
      <c r="AO70" s="21">
        <f>AO69</f>
        <v>242.4</v>
      </c>
      <c r="AP70" s="21">
        <f>AP69</f>
        <v>159.4</v>
      </c>
      <c r="AQ70" s="21">
        <f>AQ69</f>
        <v>16</v>
      </c>
      <c r="AR70" s="21"/>
      <c r="AS70" s="21"/>
      <c r="AT70" s="21"/>
      <c r="AU70" s="21"/>
      <c r="AV70" s="21">
        <f>AV69</f>
        <v>271.60000000000002</v>
      </c>
      <c r="AW70" s="21"/>
      <c r="AX70" s="21"/>
      <c r="AY70" s="21"/>
      <c r="AZ70" s="21"/>
      <c r="BA70" s="21"/>
      <c r="BB70" s="21"/>
      <c r="BC70" s="21"/>
      <c r="BD70" s="21">
        <f>BD69</f>
        <v>271.60000000000002</v>
      </c>
      <c r="BE70" s="21">
        <f>BE69</f>
        <v>271.60000000000002</v>
      </c>
      <c r="BF70" s="21">
        <f>BF69</f>
        <v>182.9</v>
      </c>
      <c r="BG70" s="21">
        <f>BG69</f>
        <v>0</v>
      </c>
      <c r="BH70" s="21"/>
      <c r="BI70" s="21"/>
      <c r="BJ70" s="21"/>
      <c r="BK70" s="21"/>
      <c r="BL70" s="21">
        <f>BL69</f>
        <v>272.7</v>
      </c>
      <c r="BM70" s="21"/>
      <c r="BN70" s="21"/>
      <c r="BO70" s="21"/>
      <c r="BP70" s="21"/>
      <c r="BQ70" s="21"/>
      <c r="BR70" s="21"/>
      <c r="BS70" s="21"/>
      <c r="BT70" s="21">
        <f>BT69</f>
        <v>272.7</v>
      </c>
      <c r="BU70" s="21">
        <f>BU69</f>
        <v>272.7</v>
      </c>
      <c r="BV70" s="21">
        <f>BV69</f>
        <v>183.8</v>
      </c>
      <c r="BW70" s="21">
        <f>BW69</f>
        <v>0</v>
      </c>
      <c r="BX70" s="9"/>
      <c r="BY70" s="9"/>
      <c r="BZ70" s="9"/>
      <c r="CA70" s="9"/>
      <c r="CB70" s="9"/>
    </row>
    <row r="71" spans="1:80" s="41" customFormat="1" ht="15" customHeight="1" x14ac:dyDescent="0.2">
      <c r="A71" s="8" t="s">
        <v>67</v>
      </c>
      <c r="B71" s="221" t="s">
        <v>68</v>
      </c>
      <c r="C71" s="222"/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22"/>
      <c r="Z71" s="222"/>
      <c r="AA71" s="222"/>
      <c r="AB71" s="222"/>
      <c r="AC71" s="222"/>
      <c r="AD71" s="222"/>
      <c r="AE71" s="222"/>
      <c r="AF71" s="222"/>
      <c r="AG71" s="222"/>
      <c r="AH71" s="222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22"/>
      <c r="AT71" s="222"/>
      <c r="AU71" s="222"/>
      <c r="AV71" s="222"/>
      <c r="AW71" s="222"/>
      <c r="AX71" s="222"/>
      <c r="AY71" s="222"/>
      <c r="AZ71" s="222"/>
      <c r="BA71" s="222"/>
      <c r="BB71" s="222"/>
      <c r="BC71" s="222"/>
      <c r="BD71" s="222"/>
      <c r="BE71" s="222"/>
      <c r="BF71" s="222"/>
      <c r="BG71" s="222"/>
      <c r="BH71" s="222"/>
      <c r="BI71" s="222"/>
      <c r="BJ71" s="222"/>
      <c r="BK71" s="222"/>
      <c r="BL71" s="222"/>
      <c r="BM71" s="222"/>
      <c r="BN71" s="222"/>
      <c r="BO71" s="222"/>
      <c r="BP71" s="222"/>
      <c r="BQ71" s="222"/>
      <c r="BR71" s="222"/>
      <c r="BS71" s="222"/>
      <c r="BT71" s="222"/>
      <c r="BU71" s="222"/>
      <c r="BV71" s="222"/>
      <c r="BW71" s="222"/>
      <c r="BX71" s="222"/>
      <c r="BY71" s="222"/>
      <c r="BZ71" s="222"/>
      <c r="CA71" s="222"/>
      <c r="CB71" s="223"/>
    </row>
    <row r="72" spans="1:80" s="41" customFormat="1" ht="27" customHeight="1" x14ac:dyDescent="0.2">
      <c r="A72" s="10" t="s">
        <v>67</v>
      </c>
      <c r="B72" s="83" t="s">
        <v>35</v>
      </c>
      <c r="C72" s="189" t="s">
        <v>69</v>
      </c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  <c r="V72" s="190"/>
      <c r="W72" s="190"/>
      <c r="X72" s="190"/>
      <c r="Y72" s="190"/>
      <c r="Z72" s="190"/>
      <c r="AA72" s="190"/>
      <c r="AB72" s="190"/>
      <c r="AC72" s="190"/>
      <c r="AD72" s="190"/>
      <c r="AE72" s="190"/>
      <c r="AF72" s="190"/>
      <c r="AG72" s="190"/>
      <c r="AH72" s="190"/>
      <c r="AI72" s="190"/>
      <c r="AJ72" s="190"/>
      <c r="AK72" s="190"/>
      <c r="AL72" s="190"/>
      <c r="AM72" s="190"/>
      <c r="AN72" s="190"/>
      <c r="AO72" s="190"/>
      <c r="AP72" s="190"/>
      <c r="AQ72" s="190"/>
      <c r="AR72" s="190"/>
      <c r="AS72" s="190"/>
      <c r="AT72" s="190"/>
      <c r="AU72" s="190"/>
      <c r="AV72" s="190"/>
      <c r="AW72" s="190"/>
      <c r="AX72" s="190"/>
      <c r="AY72" s="190"/>
      <c r="AZ72" s="190"/>
      <c r="BA72" s="190"/>
      <c r="BB72" s="190"/>
      <c r="BC72" s="190"/>
      <c r="BD72" s="190"/>
      <c r="BE72" s="190"/>
      <c r="BF72" s="190"/>
      <c r="BG72" s="190"/>
      <c r="BH72" s="190"/>
      <c r="BI72" s="190"/>
      <c r="BJ72" s="190"/>
      <c r="BK72" s="190"/>
      <c r="BL72" s="190"/>
      <c r="BM72" s="190"/>
      <c r="BN72" s="190"/>
      <c r="BO72" s="190"/>
      <c r="BP72" s="190"/>
      <c r="BQ72" s="190"/>
      <c r="BR72" s="190"/>
      <c r="BS72" s="190"/>
      <c r="BT72" s="190"/>
      <c r="BU72" s="190"/>
      <c r="BV72" s="190"/>
      <c r="BW72" s="190"/>
      <c r="BX72" s="190"/>
      <c r="BY72" s="190"/>
      <c r="BZ72" s="190"/>
      <c r="CA72" s="190"/>
      <c r="CB72" s="191"/>
    </row>
    <row r="73" spans="1:80" s="104" customFormat="1" ht="15.75" customHeight="1" x14ac:dyDescent="0.2">
      <c r="A73" s="119" t="s">
        <v>67</v>
      </c>
      <c r="B73" s="213" t="s">
        <v>35</v>
      </c>
      <c r="C73" s="279" t="s">
        <v>35</v>
      </c>
      <c r="D73" s="105" t="s">
        <v>115</v>
      </c>
      <c r="E73" s="272" t="s">
        <v>34</v>
      </c>
      <c r="F73" s="224">
        <v>188718528</v>
      </c>
      <c r="G73" s="275" t="s">
        <v>72</v>
      </c>
      <c r="H73" s="149"/>
      <c r="I73" s="149"/>
      <c r="J73" s="149"/>
      <c r="K73" s="149"/>
      <c r="L73" s="149">
        <v>55</v>
      </c>
      <c r="M73" s="149"/>
      <c r="N73" s="149"/>
      <c r="O73" s="149"/>
      <c r="P73" s="149"/>
      <c r="Q73" s="149"/>
      <c r="R73" s="149"/>
      <c r="S73" s="149"/>
      <c r="T73" s="149">
        <v>55</v>
      </c>
      <c r="U73" s="149">
        <v>55</v>
      </c>
      <c r="V73" s="149">
        <v>0</v>
      </c>
      <c r="W73" s="149">
        <v>0</v>
      </c>
      <c r="X73" s="149"/>
      <c r="Y73" s="149"/>
      <c r="Z73" s="149"/>
      <c r="AA73" s="149"/>
      <c r="AB73" s="149"/>
      <c r="AC73" s="149"/>
      <c r="AD73" s="149"/>
      <c r="AE73" s="149"/>
      <c r="AF73" s="149">
        <v>42</v>
      </c>
      <c r="AG73" s="149"/>
      <c r="AH73" s="149"/>
      <c r="AI73" s="149"/>
      <c r="AJ73" s="149"/>
      <c r="AK73" s="149"/>
      <c r="AL73" s="149"/>
      <c r="AM73" s="149"/>
      <c r="AN73" s="149">
        <v>42</v>
      </c>
      <c r="AO73" s="149">
        <v>42</v>
      </c>
      <c r="AP73" s="149">
        <v>0</v>
      </c>
      <c r="AQ73" s="149">
        <v>0</v>
      </c>
      <c r="AR73" s="149"/>
      <c r="AS73" s="149"/>
      <c r="AT73" s="149"/>
      <c r="AU73" s="149"/>
      <c r="AV73" s="149">
        <v>70</v>
      </c>
      <c r="AW73" s="149"/>
      <c r="AX73" s="149"/>
      <c r="AY73" s="149"/>
      <c r="AZ73" s="149"/>
      <c r="BA73" s="149"/>
      <c r="BB73" s="149"/>
      <c r="BC73" s="149"/>
      <c r="BD73" s="149">
        <v>70</v>
      </c>
      <c r="BE73" s="149">
        <v>70</v>
      </c>
      <c r="BF73" s="149">
        <v>0</v>
      </c>
      <c r="BG73" s="149">
        <v>0</v>
      </c>
      <c r="BH73" s="149"/>
      <c r="BI73" s="149"/>
      <c r="BJ73" s="149"/>
      <c r="BK73" s="149"/>
      <c r="BL73" s="149">
        <v>70</v>
      </c>
      <c r="BM73" s="149"/>
      <c r="BN73" s="149"/>
      <c r="BO73" s="149"/>
      <c r="BP73" s="149"/>
      <c r="BQ73" s="149"/>
      <c r="BR73" s="149"/>
      <c r="BS73" s="149"/>
      <c r="BT73" s="149">
        <v>70</v>
      </c>
      <c r="BU73" s="149">
        <v>70</v>
      </c>
      <c r="BV73" s="149">
        <v>0</v>
      </c>
      <c r="BW73" s="149">
        <v>0</v>
      </c>
      <c r="BX73" s="208" t="s">
        <v>84</v>
      </c>
      <c r="BY73" s="211">
        <v>480</v>
      </c>
      <c r="BZ73" s="211">
        <v>480</v>
      </c>
      <c r="CA73" s="211">
        <v>480</v>
      </c>
      <c r="CB73" s="211">
        <v>480</v>
      </c>
    </row>
    <row r="74" spans="1:80" s="41" customFormat="1" ht="60" customHeight="1" x14ac:dyDescent="0.2">
      <c r="A74" s="133"/>
      <c r="B74" s="214"/>
      <c r="C74" s="280"/>
      <c r="D74" s="84" t="s">
        <v>71</v>
      </c>
      <c r="E74" s="273"/>
      <c r="F74" s="225"/>
      <c r="G74" s="276"/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0"/>
      <c r="Z74" s="150"/>
      <c r="AA74" s="150"/>
      <c r="AB74" s="150"/>
      <c r="AC74" s="150"/>
      <c r="AD74" s="150"/>
      <c r="AE74" s="150"/>
      <c r="AF74" s="150"/>
      <c r="AG74" s="150"/>
      <c r="AH74" s="150"/>
      <c r="AI74" s="150"/>
      <c r="AJ74" s="150"/>
      <c r="AK74" s="150"/>
      <c r="AL74" s="150"/>
      <c r="AM74" s="150"/>
      <c r="AN74" s="150"/>
      <c r="AO74" s="150"/>
      <c r="AP74" s="150"/>
      <c r="AQ74" s="150"/>
      <c r="AR74" s="150"/>
      <c r="AS74" s="150"/>
      <c r="AT74" s="150"/>
      <c r="AU74" s="150"/>
      <c r="AV74" s="150"/>
      <c r="AW74" s="150"/>
      <c r="AX74" s="150"/>
      <c r="AY74" s="150"/>
      <c r="AZ74" s="150"/>
      <c r="BA74" s="150"/>
      <c r="BB74" s="150"/>
      <c r="BC74" s="150"/>
      <c r="BD74" s="150"/>
      <c r="BE74" s="150"/>
      <c r="BF74" s="150"/>
      <c r="BG74" s="150"/>
      <c r="BH74" s="151"/>
      <c r="BI74" s="150"/>
      <c r="BJ74" s="150"/>
      <c r="BK74" s="152"/>
      <c r="BL74" s="150"/>
      <c r="BM74" s="150"/>
      <c r="BN74" s="150"/>
      <c r="BO74" s="150"/>
      <c r="BP74" s="151"/>
      <c r="BQ74" s="151"/>
      <c r="BR74" s="151"/>
      <c r="BS74" s="151"/>
      <c r="BT74" s="151"/>
      <c r="BU74" s="151"/>
      <c r="BV74" s="151"/>
      <c r="BW74" s="151"/>
      <c r="BX74" s="209"/>
      <c r="BY74" s="211"/>
      <c r="BZ74" s="211"/>
      <c r="CA74" s="211"/>
      <c r="CB74" s="211"/>
    </row>
    <row r="75" spans="1:80" s="41" customFormat="1" ht="23.25" customHeight="1" x14ac:dyDescent="0.2">
      <c r="A75" s="115"/>
      <c r="B75" s="214"/>
      <c r="C75" s="280"/>
      <c r="D75" s="85" t="s">
        <v>73</v>
      </c>
      <c r="E75" s="273"/>
      <c r="F75" s="225"/>
      <c r="G75" s="276"/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0"/>
      <c r="Z75" s="150"/>
      <c r="AA75" s="150"/>
      <c r="AB75" s="150"/>
      <c r="AC75" s="150"/>
      <c r="AD75" s="150"/>
      <c r="AE75" s="150"/>
      <c r="AF75" s="150"/>
      <c r="AG75" s="150"/>
      <c r="AH75" s="150"/>
      <c r="AI75" s="150"/>
      <c r="AJ75" s="150"/>
      <c r="AK75" s="150"/>
      <c r="AL75" s="150"/>
      <c r="AM75" s="150"/>
      <c r="AN75" s="150"/>
      <c r="AO75" s="150"/>
      <c r="AP75" s="150"/>
      <c r="AQ75" s="150"/>
      <c r="AR75" s="150"/>
      <c r="AS75" s="150"/>
      <c r="AT75" s="150"/>
      <c r="AU75" s="150"/>
      <c r="AV75" s="150"/>
      <c r="AW75" s="150"/>
      <c r="AX75" s="150"/>
      <c r="AY75" s="150"/>
      <c r="AZ75" s="150"/>
      <c r="BA75" s="150"/>
      <c r="BB75" s="150"/>
      <c r="BC75" s="150"/>
      <c r="BD75" s="150"/>
      <c r="BE75" s="150"/>
      <c r="BF75" s="150"/>
      <c r="BG75" s="150"/>
      <c r="BH75" s="151"/>
      <c r="BI75" s="150"/>
      <c r="BJ75" s="150"/>
      <c r="BK75" s="150"/>
      <c r="BL75" s="150"/>
      <c r="BM75" s="150"/>
      <c r="BN75" s="150"/>
      <c r="BO75" s="150"/>
      <c r="BP75" s="151"/>
      <c r="BQ75" s="151"/>
      <c r="BR75" s="151"/>
      <c r="BS75" s="151"/>
      <c r="BT75" s="151"/>
      <c r="BU75" s="151"/>
      <c r="BV75" s="151"/>
      <c r="BW75" s="151"/>
      <c r="BX75" s="210"/>
      <c r="BY75" s="211"/>
      <c r="BZ75" s="211"/>
      <c r="CA75" s="211"/>
      <c r="CB75" s="211"/>
    </row>
    <row r="76" spans="1:80" s="41" customFormat="1" ht="45" x14ac:dyDescent="0.2">
      <c r="A76" s="115"/>
      <c r="B76" s="214"/>
      <c r="C76" s="280"/>
      <c r="D76" s="85" t="s">
        <v>74</v>
      </c>
      <c r="E76" s="273"/>
      <c r="F76" s="225"/>
      <c r="G76" s="276"/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0"/>
      <c r="Y76" s="150"/>
      <c r="Z76" s="150"/>
      <c r="AA76" s="150"/>
      <c r="AB76" s="150"/>
      <c r="AC76" s="150"/>
      <c r="AD76" s="150"/>
      <c r="AE76" s="150"/>
      <c r="AF76" s="150"/>
      <c r="AG76" s="150"/>
      <c r="AH76" s="150"/>
      <c r="AI76" s="150"/>
      <c r="AJ76" s="150"/>
      <c r="AK76" s="150"/>
      <c r="AL76" s="150"/>
      <c r="AM76" s="150"/>
      <c r="AN76" s="150"/>
      <c r="AO76" s="150"/>
      <c r="AP76" s="150"/>
      <c r="AQ76" s="150"/>
      <c r="AR76" s="150"/>
      <c r="AS76" s="150"/>
      <c r="AT76" s="150"/>
      <c r="AU76" s="150"/>
      <c r="AV76" s="150"/>
      <c r="AW76" s="150"/>
      <c r="AX76" s="150"/>
      <c r="AY76" s="150"/>
      <c r="AZ76" s="150"/>
      <c r="BA76" s="150"/>
      <c r="BB76" s="150"/>
      <c r="BC76" s="150"/>
      <c r="BD76" s="150"/>
      <c r="BE76" s="150"/>
      <c r="BF76" s="150"/>
      <c r="BG76" s="150"/>
      <c r="BH76" s="151"/>
      <c r="BI76" s="150"/>
      <c r="BJ76" s="150"/>
      <c r="BK76" s="150"/>
      <c r="BL76" s="150"/>
      <c r="BM76" s="150"/>
      <c r="BN76" s="150"/>
      <c r="BO76" s="150"/>
      <c r="BP76" s="151"/>
      <c r="BQ76" s="151"/>
      <c r="BR76" s="151"/>
      <c r="BS76" s="151"/>
      <c r="BT76" s="151"/>
      <c r="BU76" s="151"/>
      <c r="BV76" s="151"/>
      <c r="BW76" s="153"/>
      <c r="BX76" s="64" t="s">
        <v>83</v>
      </c>
      <c r="BY76" s="45">
        <v>5</v>
      </c>
      <c r="BZ76" s="45">
        <v>5</v>
      </c>
      <c r="CA76" s="45">
        <v>5</v>
      </c>
      <c r="CB76" s="45">
        <v>4</v>
      </c>
    </row>
    <row r="77" spans="1:80" s="41" customFormat="1" ht="48" x14ac:dyDescent="0.2">
      <c r="A77" s="115"/>
      <c r="B77" s="214"/>
      <c r="C77" s="280"/>
      <c r="D77" s="84" t="s">
        <v>82</v>
      </c>
      <c r="E77" s="273"/>
      <c r="F77" s="225"/>
      <c r="G77" s="276"/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  <c r="W77" s="150"/>
      <c r="X77" s="150"/>
      <c r="Y77" s="150"/>
      <c r="Z77" s="150"/>
      <c r="AA77" s="150"/>
      <c r="AB77" s="150"/>
      <c r="AC77" s="150"/>
      <c r="AD77" s="150"/>
      <c r="AE77" s="150"/>
      <c r="AF77" s="150"/>
      <c r="AG77" s="150"/>
      <c r="AH77" s="150"/>
      <c r="AI77" s="150"/>
      <c r="AJ77" s="150"/>
      <c r="AK77" s="150"/>
      <c r="AL77" s="150"/>
      <c r="AM77" s="150"/>
      <c r="AN77" s="150"/>
      <c r="AO77" s="150"/>
      <c r="AP77" s="150"/>
      <c r="AQ77" s="150"/>
      <c r="AR77" s="150"/>
      <c r="AS77" s="150"/>
      <c r="AT77" s="150"/>
      <c r="AU77" s="150"/>
      <c r="AV77" s="150"/>
      <c r="AW77" s="150"/>
      <c r="AX77" s="150"/>
      <c r="AY77" s="150"/>
      <c r="AZ77" s="150"/>
      <c r="BA77" s="150"/>
      <c r="BB77" s="150"/>
      <c r="BC77" s="150"/>
      <c r="BD77" s="150"/>
      <c r="BE77" s="150"/>
      <c r="BF77" s="150"/>
      <c r="BG77" s="150"/>
      <c r="BH77" s="151"/>
      <c r="BI77" s="150"/>
      <c r="BJ77" s="150"/>
      <c r="BK77" s="150"/>
      <c r="BL77" s="150"/>
      <c r="BM77" s="150"/>
      <c r="BN77" s="150"/>
      <c r="BO77" s="150"/>
      <c r="BP77" s="151"/>
      <c r="BQ77" s="151"/>
      <c r="BR77" s="151"/>
      <c r="BS77" s="151"/>
      <c r="BT77" s="151"/>
      <c r="BU77" s="151"/>
      <c r="BV77" s="151"/>
      <c r="BW77" s="153"/>
      <c r="BX77" s="64"/>
      <c r="BY77" s="40"/>
      <c r="BZ77" s="40"/>
      <c r="CA77" s="40"/>
      <c r="CB77" s="40"/>
    </row>
    <row r="78" spans="1:80" s="41" customFormat="1" ht="23.25" customHeight="1" x14ac:dyDescent="0.2">
      <c r="A78" s="115"/>
      <c r="B78" s="214"/>
      <c r="C78" s="280"/>
      <c r="D78" s="84" t="s">
        <v>75</v>
      </c>
      <c r="E78" s="273"/>
      <c r="F78" s="225"/>
      <c r="G78" s="276"/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0"/>
      <c r="X78" s="150"/>
      <c r="Y78" s="150"/>
      <c r="Z78" s="150"/>
      <c r="AA78" s="150"/>
      <c r="AB78" s="150"/>
      <c r="AC78" s="150"/>
      <c r="AD78" s="150"/>
      <c r="AE78" s="150"/>
      <c r="AF78" s="150"/>
      <c r="AG78" s="150"/>
      <c r="AH78" s="150"/>
      <c r="AI78" s="150"/>
      <c r="AJ78" s="150"/>
      <c r="AK78" s="150"/>
      <c r="AL78" s="150"/>
      <c r="AM78" s="150"/>
      <c r="AN78" s="150"/>
      <c r="AO78" s="150"/>
      <c r="AP78" s="150"/>
      <c r="AQ78" s="150"/>
      <c r="AR78" s="150"/>
      <c r="AS78" s="150"/>
      <c r="AT78" s="150"/>
      <c r="AU78" s="150"/>
      <c r="AV78" s="150"/>
      <c r="AW78" s="150"/>
      <c r="AX78" s="150"/>
      <c r="AY78" s="150"/>
      <c r="AZ78" s="150"/>
      <c r="BA78" s="150"/>
      <c r="BB78" s="150"/>
      <c r="BC78" s="150"/>
      <c r="BD78" s="150"/>
      <c r="BE78" s="150"/>
      <c r="BF78" s="150"/>
      <c r="BG78" s="150"/>
      <c r="BH78" s="151"/>
      <c r="BI78" s="150"/>
      <c r="BJ78" s="150"/>
      <c r="BK78" s="150"/>
      <c r="BL78" s="150"/>
      <c r="BM78" s="150"/>
      <c r="BN78" s="150"/>
      <c r="BO78" s="150"/>
      <c r="BP78" s="151"/>
      <c r="BQ78" s="151"/>
      <c r="BR78" s="151"/>
      <c r="BS78" s="151"/>
      <c r="BT78" s="151"/>
      <c r="BU78" s="151"/>
      <c r="BV78" s="151"/>
      <c r="BW78" s="153"/>
      <c r="BX78" s="40"/>
      <c r="BY78" s="40"/>
      <c r="BZ78" s="40"/>
      <c r="CA78" s="40"/>
      <c r="CB78" s="40"/>
    </row>
    <row r="79" spans="1:80" s="41" customFormat="1" ht="24.75" customHeight="1" x14ac:dyDescent="0.2">
      <c r="A79" s="115"/>
      <c r="B79" s="214"/>
      <c r="C79" s="280"/>
      <c r="D79" s="86" t="s">
        <v>76</v>
      </c>
      <c r="E79" s="273"/>
      <c r="F79" s="225"/>
      <c r="G79" s="276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50"/>
      <c r="U79" s="108"/>
      <c r="V79" s="108"/>
      <c r="W79" s="108"/>
      <c r="X79" s="108"/>
      <c r="Y79" s="108"/>
      <c r="Z79" s="108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8"/>
      <c r="AL79" s="108"/>
      <c r="AM79" s="108"/>
      <c r="AN79" s="108"/>
      <c r="AO79" s="108"/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  <c r="BH79" s="151"/>
      <c r="BI79" s="108"/>
      <c r="BJ79" s="108"/>
      <c r="BK79" s="108"/>
      <c r="BL79" s="108"/>
      <c r="BM79" s="108"/>
      <c r="BN79" s="108"/>
      <c r="BO79" s="108"/>
      <c r="BP79" s="151"/>
      <c r="BQ79" s="151"/>
      <c r="BR79" s="151"/>
      <c r="BS79" s="151"/>
      <c r="BT79" s="151"/>
      <c r="BU79" s="151"/>
      <c r="BV79" s="151"/>
      <c r="BW79" s="153"/>
      <c r="BX79" s="40"/>
      <c r="BY79" s="40"/>
      <c r="BZ79" s="40"/>
      <c r="CA79" s="40"/>
      <c r="CB79" s="40"/>
    </row>
    <row r="80" spans="1:80" s="41" customFormat="1" ht="47.25" customHeight="1" x14ac:dyDescent="0.2">
      <c r="A80" s="115"/>
      <c r="B80" s="214"/>
      <c r="C80" s="280"/>
      <c r="D80" s="86" t="s">
        <v>77</v>
      </c>
      <c r="E80" s="273"/>
      <c r="F80" s="225"/>
      <c r="G80" s="276"/>
      <c r="H80" s="108"/>
      <c r="I80" s="108"/>
      <c r="J80" s="108"/>
      <c r="K80" s="108"/>
      <c r="L80" s="108"/>
      <c r="M80" s="108"/>
      <c r="N80" s="108"/>
      <c r="O80" s="108"/>
      <c r="P80" s="108"/>
      <c r="Q80" s="108"/>
      <c r="R80" s="108"/>
      <c r="S80" s="108"/>
      <c r="T80" s="150"/>
      <c r="U80" s="108"/>
      <c r="V80" s="108"/>
      <c r="W80" s="108"/>
      <c r="X80" s="108"/>
      <c r="Y80" s="108"/>
      <c r="Z80" s="108"/>
      <c r="AA80" s="108"/>
      <c r="AB80" s="108"/>
      <c r="AC80" s="108"/>
      <c r="AD80" s="108"/>
      <c r="AE80" s="108"/>
      <c r="AF80" s="108"/>
      <c r="AG80" s="108"/>
      <c r="AH80" s="108"/>
      <c r="AI80" s="108"/>
      <c r="AJ80" s="108"/>
      <c r="AK80" s="108"/>
      <c r="AL80" s="108"/>
      <c r="AM80" s="108"/>
      <c r="AN80" s="108"/>
      <c r="AO80" s="108"/>
      <c r="AP80" s="108"/>
      <c r="AQ80" s="108"/>
      <c r="AR80" s="108"/>
      <c r="AS80" s="108"/>
      <c r="AT80" s="108"/>
      <c r="AU80" s="108"/>
      <c r="AV80" s="108"/>
      <c r="AW80" s="108"/>
      <c r="AX80" s="108"/>
      <c r="AY80" s="108"/>
      <c r="AZ80" s="108"/>
      <c r="BA80" s="108"/>
      <c r="BB80" s="108"/>
      <c r="BC80" s="108"/>
      <c r="BD80" s="108"/>
      <c r="BE80" s="108"/>
      <c r="BF80" s="108"/>
      <c r="BG80" s="108"/>
      <c r="BH80" s="151"/>
      <c r="BI80" s="108"/>
      <c r="BJ80" s="108"/>
      <c r="BK80" s="108"/>
      <c r="BL80" s="108"/>
      <c r="BM80" s="108"/>
      <c r="BN80" s="108"/>
      <c r="BO80" s="108"/>
      <c r="BP80" s="151"/>
      <c r="BQ80" s="151"/>
      <c r="BR80" s="151"/>
      <c r="BS80" s="151"/>
      <c r="BT80" s="151"/>
      <c r="BU80" s="151"/>
      <c r="BV80" s="151"/>
      <c r="BW80" s="153"/>
      <c r="BX80" s="40"/>
      <c r="BY80" s="40"/>
      <c r="BZ80" s="40"/>
      <c r="CA80" s="40"/>
      <c r="CB80" s="40"/>
    </row>
    <row r="81" spans="1:80" s="41" customFormat="1" ht="48" x14ac:dyDescent="0.2">
      <c r="A81" s="115"/>
      <c r="B81" s="214"/>
      <c r="C81" s="280"/>
      <c r="D81" s="86" t="s">
        <v>78</v>
      </c>
      <c r="E81" s="273"/>
      <c r="F81" s="225"/>
      <c r="G81" s="276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50"/>
      <c r="U81" s="108"/>
      <c r="V81" s="108"/>
      <c r="W81" s="108"/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108"/>
      <c r="AO81" s="108"/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  <c r="BH81" s="151"/>
      <c r="BI81" s="108"/>
      <c r="BJ81" s="108"/>
      <c r="BK81" s="108"/>
      <c r="BL81" s="108"/>
      <c r="BM81" s="108"/>
      <c r="BN81" s="108"/>
      <c r="BO81" s="108"/>
      <c r="BP81" s="151"/>
      <c r="BQ81" s="151"/>
      <c r="BR81" s="151"/>
      <c r="BS81" s="151"/>
      <c r="BT81" s="151"/>
      <c r="BU81" s="151"/>
      <c r="BV81" s="151"/>
      <c r="BW81" s="153"/>
      <c r="BX81" s="40"/>
      <c r="BY81" s="40"/>
      <c r="BZ81" s="40"/>
      <c r="CA81" s="40"/>
      <c r="CB81" s="40"/>
    </row>
    <row r="82" spans="1:80" s="41" customFormat="1" ht="24" x14ac:dyDescent="0.25">
      <c r="A82" s="115"/>
      <c r="B82" s="214"/>
      <c r="C82" s="280"/>
      <c r="D82" s="86" t="s">
        <v>79</v>
      </c>
      <c r="E82" s="273"/>
      <c r="F82" s="225"/>
      <c r="G82" s="276"/>
      <c r="H82" s="108"/>
      <c r="I82" s="108"/>
      <c r="J82" s="108"/>
      <c r="K82" s="108"/>
      <c r="L82" s="108"/>
      <c r="M82" s="108"/>
      <c r="N82" s="108"/>
      <c r="O82" s="108"/>
      <c r="P82" s="108"/>
      <c r="Q82" s="108"/>
      <c r="R82" s="108"/>
      <c r="S82" s="108"/>
      <c r="T82" s="150"/>
      <c r="U82" s="108"/>
      <c r="V82" s="108"/>
      <c r="W82" s="108"/>
      <c r="X82" s="108"/>
      <c r="Y82" s="108"/>
      <c r="Z82" s="108"/>
      <c r="AA82" s="108"/>
      <c r="AB82" s="108"/>
      <c r="AC82" s="108"/>
      <c r="AD82" s="108"/>
      <c r="AE82" s="108"/>
      <c r="AF82" s="108"/>
      <c r="AG82" s="108"/>
      <c r="AH82" s="108"/>
      <c r="AI82" s="108"/>
      <c r="AJ82" s="108"/>
      <c r="AK82" s="108"/>
      <c r="AL82" s="108"/>
      <c r="AM82" s="108"/>
      <c r="AN82" s="108"/>
      <c r="AO82" s="108"/>
      <c r="AP82" s="108"/>
      <c r="AQ82" s="108"/>
      <c r="AR82" s="108"/>
      <c r="AS82" s="108"/>
      <c r="AT82" s="108"/>
      <c r="AU82" s="108"/>
      <c r="AV82" s="108"/>
      <c r="AW82" s="108"/>
      <c r="AX82" s="108"/>
      <c r="AY82" s="108"/>
      <c r="AZ82" s="108"/>
      <c r="BA82" s="108"/>
      <c r="BB82" s="108"/>
      <c r="BC82" s="108"/>
      <c r="BD82" s="108"/>
      <c r="BE82" s="108"/>
      <c r="BF82" s="108"/>
      <c r="BG82" s="108"/>
      <c r="BH82" s="151"/>
      <c r="BI82" s="108"/>
      <c r="BJ82" s="108"/>
      <c r="BK82" s="108"/>
      <c r="BL82" s="108"/>
      <c r="BM82" s="108"/>
      <c r="BN82" s="108"/>
      <c r="BO82" s="108"/>
      <c r="BP82" s="151"/>
      <c r="BQ82" s="151"/>
      <c r="BR82" s="151"/>
      <c r="BS82" s="151"/>
      <c r="BT82" s="151"/>
      <c r="BU82" s="151"/>
      <c r="BV82" s="151"/>
      <c r="BW82" s="153"/>
      <c r="BX82" s="88"/>
      <c r="BY82" s="40"/>
      <c r="BZ82" s="40"/>
      <c r="CA82" s="40"/>
      <c r="CB82" s="40"/>
    </row>
    <row r="83" spans="1:80" s="41" customFormat="1" ht="36" x14ac:dyDescent="0.2">
      <c r="A83" s="115"/>
      <c r="B83" s="214"/>
      <c r="C83" s="280"/>
      <c r="D83" s="86" t="s">
        <v>80</v>
      </c>
      <c r="E83" s="273"/>
      <c r="F83" s="225"/>
      <c r="G83" s="276"/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50"/>
      <c r="U83" s="108"/>
      <c r="V83" s="108"/>
      <c r="W83" s="108"/>
      <c r="X83" s="108"/>
      <c r="Y83" s="108"/>
      <c r="Z83" s="108"/>
      <c r="AA83" s="108"/>
      <c r="AB83" s="108"/>
      <c r="AC83" s="108"/>
      <c r="AD83" s="108"/>
      <c r="AE83" s="108"/>
      <c r="AF83" s="108"/>
      <c r="AG83" s="108"/>
      <c r="AH83" s="108"/>
      <c r="AI83" s="108"/>
      <c r="AJ83" s="108"/>
      <c r="AK83" s="108"/>
      <c r="AL83" s="108"/>
      <c r="AM83" s="108"/>
      <c r="AN83" s="108"/>
      <c r="AO83" s="108"/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  <c r="BH83" s="151"/>
      <c r="BI83" s="108"/>
      <c r="BJ83" s="108"/>
      <c r="BK83" s="108"/>
      <c r="BL83" s="108"/>
      <c r="BM83" s="108"/>
      <c r="BN83" s="108"/>
      <c r="BO83" s="108"/>
      <c r="BP83" s="151"/>
      <c r="BQ83" s="151"/>
      <c r="BR83" s="151"/>
      <c r="BS83" s="151"/>
      <c r="BT83" s="151"/>
      <c r="BU83" s="151"/>
      <c r="BV83" s="151"/>
      <c r="BW83" s="153"/>
      <c r="BX83" s="40"/>
      <c r="BY83" s="40"/>
      <c r="BZ83" s="40"/>
      <c r="CA83" s="40"/>
      <c r="CB83" s="40"/>
    </row>
    <row r="84" spans="1:80" s="41" customFormat="1" ht="24" x14ac:dyDescent="0.2">
      <c r="A84" s="115"/>
      <c r="B84" s="215"/>
      <c r="C84" s="281"/>
      <c r="D84" s="86" t="s">
        <v>81</v>
      </c>
      <c r="E84" s="274"/>
      <c r="F84" s="226"/>
      <c r="G84" s="277"/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50"/>
      <c r="U84" s="108"/>
      <c r="V84" s="108"/>
      <c r="W84" s="108"/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N84" s="108"/>
      <c r="AO84" s="108"/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  <c r="BH84" s="151"/>
      <c r="BI84" s="108"/>
      <c r="BJ84" s="108"/>
      <c r="BK84" s="108"/>
      <c r="BL84" s="108"/>
      <c r="BM84" s="108"/>
      <c r="BN84" s="108"/>
      <c r="BO84" s="108"/>
      <c r="BP84" s="151"/>
      <c r="BQ84" s="151"/>
      <c r="BR84" s="151"/>
      <c r="BS84" s="151"/>
      <c r="BT84" s="151"/>
      <c r="BU84" s="151"/>
      <c r="BV84" s="151"/>
      <c r="BW84" s="153"/>
      <c r="BX84" s="40"/>
      <c r="BY84" s="40"/>
      <c r="BZ84" s="40"/>
      <c r="CA84" s="40"/>
      <c r="CB84" s="40"/>
    </row>
    <row r="85" spans="1:80" ht="14.25" customHeight="1" x14ac:dyDescent="0.2">
      <c r="A85" s="10" t="s">
        <v>67</v>
      </c>
      <c r="B85" s="116" t="s">
        <v>35</v>
      </c>
      <c r="C85" s="216" t="s">
        <v>32</v>
      </c>
      <c r="D85" s="216"/>
      <c r="E85" s="216"/>
      <c r="F85" s="216"/>
      <c r="G85" s="216"/>
      <c r="H85" s="73"/>
      <c r="I85" s="73"/>
      <c r="J85" s="73"/>
      <c r="K85" s="73"/>
      <c r="L85" s="73">
        <f>SUM(L73:L84)</f>
        <v>55</v>
      </c>
      <c r="M85" s="73"/>
      <c r="N85" s="73"/>
      <c r="O85" s="73"/>
      <c r="P85" s="73"/>
      <c r="Q85" s="73"/>
      <c r="R85" s="73"/>
      <c r="S85" s="73"/>
      <c r="T85" s="73">
        <f t="shared" ref="T85:AA85" si="12">SUM(T73:T84)</f>
        <v>55</v>
      </c>
      <c r="U85" s="73">
        <f t="shared" si="12"/>
        <v>55</v>
      </c>
      <c r="V85" s="73">
        <f t="shared" si="12"/>
        <v>0</v>
      </c>
      <c r="W85" s="73">
        <f t="shared" si="12"/>
        <v>0</v>
      </c>
      <c r="X85" s="73">
        <f t="shared" si="12"/>
        <v>0</v>
      </c>
      <c r="Y85" s="73">
        <f t="shared" si="12"/>
        <v>0</v>
      </c>
      <c r="Z85" s="73">
        <f t="shared" si="12"/>
        <v>0</v>
      </c>
      <c r="AA85" s="73">
        <f t="shared" si="12"/>
        <v>0</v>
      </c>
      <c r="AB85" s="73"/>
      <c r="AC85" s="73"/>
      <c r="AD85" s="73"/>
      <c r="AE85" s="73"/>
      <c r="AF85" s="73">
        <f>SUM(AF73:AF84)</f>
        <v>42</v>
      </c>
      <c r="AG85" s="73"/>
      <c r="AH85" s="73"/>
      <c r="AI85" s="73"/>
      <c r="AJ85" s="73"/>
      <c r="AK85" s="73"/>
      <c r="AL85" s="73"/>
      <c r="AM85" s="73"/>
      <c r="AN85" s="73">
        <f>SUM(AN73:AN84)</f>
        <v>42</v>
      </c>
      <c r="AO85" s="73">
        <f>SUM(AO73:AO84)</f>
        <v>42</v>
      </c>
      <c r="AP85" s="73">
        <f>SUM(AP73:AP84)</f>
        <v>0</v>
      </c>
      <c r="AQ85" s="73">
        <f>SUM(AQ73:AQ84)</f>
        <v>0</v>
      </c>
      <c r="AR85" s="73"/>
      <c r="AS85" s="73"/>
      <c r="AT85" s="73"/>
      <c r="AU85" s="73"/>
      <c r="AV85" s="73">
        <f>SUM(AV73:AV84)</f>
        <v>70</v>
      </c>
      <c r="AW85" s="73"/>
      <c r="AX85" s="73"/>
      <c r="AY85" s="73"/>
      <c r="AZ85" s="73"/>
      <c r="BA85" s="73"/>
      <c r="BB85" s="73"/>
      <c r="BC85" s="73"/>
      <c r="BD85" s="73">
        <f>SUM(BD73:BD84)</f>
        <v>70</v>
      </c>
      <c r="BE85" s="73">
        <f>SUM(BE73:BE84)</f>
        <v>70</v>
      </c>
      <c r="BF85" s="73">
        <f>SUM(BF73:BF84)</f>
        <v>0</v>
      </c>
      <c r="BG85" s="73">
        <f>SUM(BG73:BG84)</f>
        <v>0</v>
      </c>
      <c r="BH85" s="73"/>
      <c r="BI85" s="73"/>
      <c r="BJ85" s="73"/>
      <c r="BK85" s="73"/>
      <c r="BL85" s="73">
        <f>SUM(BL73:BL84)</f>
        <v>70</v>
      </c>
      <c r="BM85" s="73"/>
      <c r="BN85" s="73"/>
      <c r="BO85" s="73"/>
      <c r="BP85" s="73"/>
      <c r="BQ85" s="73"/>
      <c r="BR85" s="73"/>
      <c r="BS85" s="73"/>
      <c r="BT85" s="73">
        <f>SUM(BT73:BT84)</f>
        <v>70</v>
      </c>
      <c r="BU85" s="73">
        <f>SUM(BU73:BU84)</f>
        <v>70</v>
      </c>
      <c r="BV85" s="73">
        <f>SUM(BV73:BV84)</f>
        <v>0</v>
      </c>
      <c r="BW85" s="73">
        <f>SUM(BW73:BW84)</f>
        <v>0</v>
      </c>
      <c r="BX85" s="12"/>
      <c r="BY85" s="12"/>
      <c r="BZ85" s="12"/>
      <c r="CA85" s="12"/>
      <c r="CB85" s="13"/>
    </row>
    <row r="86" spans="1:80" ht="16.5" customHeight="1" x14ac:dyDescent="0.2">
      <c r="A86" s="10" t="s">
        <v>67</v>
      </c>
      <c r="B86" s="212" t="s">
        <v>33</v>
      </c>
      <c r="C86" s="212"/>
      <c r="D86" s="212"/>
      <c r="E86" s="212"/>
      <c r="F86" s="212"/>
      <c r="G86" s="212"/>
      <c r="H86" s="87"/>
      <c r="I86" s="87"/>
      <c r="J86" s="87"/>
      <c r="K86" s="87"/>
      <c r="L86" s="87">
        <f>L85</f>
        <v>55</v>
      </c>
      <c r="M86" s="87"/>
      <c r="N86" s="87"/>
      <c r="O86" s="87"/>
      <c r="P86" s="87"/>
      <c r="Q86" s="87"/>
      <c r="R86" s="87"/>
      <c r="S86" s="87"/>
      <c r="T86" s="87">
        <f t="shared" ref="T86:AA86" si="13">T85</f>
        <v>55</v>
      </c>
      <c r="U86" s="87">
        <f t="shared" si="13"/>
        <v>55</v>
      </c>
      <c r="V86" s="87">
        <f t="shared" si="13"/>
        <v>0</v>
      </c>
      <c r="W86" s="87">
        <f t="shared" si="13"/>
        <v>0</v>
      </c>
      <c r="X86" s="87">
        <f t="shared" si="13"/>
        <v>0</v>
      </c>
      <c r="Y86" s="87">
        <f t="shared" si="13"/>
        <v>0</v>
      </c>
      <c r="Z86" s="87">
        <f t="shared" si="13"/>
        <v>0</v>
      </c>
      <c r="AA86" s="87">
        <f t="shared" si="13"/>
        <v>0</v>
      </c>
      <c r="AB86" s="87"/>
      <c r="AC86" s="87"/>
      <c r="AD86" s="87"/>
      <c r="AE86" s="87"/>
      <c r="AF86" s="87">
        <f>AF85</f>
        <v>42</v>
      </c>
      <c r="AG86" s="87"/>
      <c r="AH86" s="87"/>
      <c r="AI86" s="87"/>
      <c r="AJ86" s="87"/>
      <c r="AK86" s="87"/>
      <c r="AL86" s="87"/>
      <c r="AM86" s="87"/>
      <c r="AN86" s="87">
        <f>AN85</f>
        <v>42</v>
      </c>
      <c r="AO86" s="87">
        <f>AO85</f>
        <v>42</v>
      </c>
      <c r="AP86" s="87">
        <f>AP85</f>
        <v>0</v>
      </c>
      <c r="AQ86" s="87">
        <f>AQ85</f>
        <v>0</v>
      </c>
      <c r="AR86" s="87"/>
      <c r="AS86" s="87"/>
      <c r="AT86" s="87"/>
      <c r="AU86" s="87"/>
      <c r="AV86" s="87">
        <f>AV85</f>
        <v>70</v>
      </c>
      <c r="AW86" s="87"/>
      <c r="AX86" s="87"/>
      <c r="AY86" s="87"/>
      <c r="AZ86" s="87"/>
      <c r="BA86" s="87"/>
      <c r="BB86" s="87"/>
      <c r="BC86" s="87"/>
      <c r="BD86" s="87">
        <f>BD85</f>
        <v>70</v>
      </c>
      <c r="BE86" s="87">
        <f>BE85</f>
        <v>70</v>
      </c>
      <c r="BF86" s="87">
        <f>BF85</f>
        <v>0</v>
      </c>
      <c r="BG86" s="87">
        <f>BG85</f>
        <v>0</v>
      </c>
      <c r="BH86" s="87"/>
      <c r="BI86" s="87"/>
      <c r="BJ86" s="87"/>
      <c r="BK86" s="87"/>
      <c r="BL86" s="87">
        <f>BL85</f>
        <v>70</v>
      </c>
      <c r="BM86" s="87"/>
      <c r="BN86" s="87"/>
      <c r="BO86" s="87"/>
      <c r="BP86" s="87"/>
      <c r="BQ86" s="87"/>
      <c r="BR86" s="87"/>
      <c r="BS86" s="87"/>
      <c r="BT86" s="87">
        <f>BT85</f>
        <v>70</v>
      </c>
      <c r="BU86" s="87">
        <f>BU85</f>
        <v>70</v>
      </c>
      <c r="BV86" s="87">
        <f>BV85</f>
        <v>0</v>
      </c>
      <c r="BW86" s="87">
        <f>BW85</f>
        <v>0</v>
      </c>
      <c r="BX86" s="9"/>
      <c r="BY86" s="9"/>
      <c r="BZ86" s="9"/>
      <c r="CA86" s="9"/>
      <c r="CB86" s="9"/>
    </row>
    <row r="87" spans="1:80" s="41" customFormat="1" x14ac:dyDescent="0.2">
      <c r="A87" s="10" t="s">
        <v>70</v>
      </c>
      <c r="B87" s="205" t="s">
        <v>85</v>
      </c>
      <c r="C87" s="206"/>
      <c r="D87" s="206"/>
      <c r="E87" s="206"/>
      <c r="F87" s="206"/>
      <c r="G87" s="206"/>
      <c r="H87" s="206"/>
      <c r="I87" s="206"/>
      <c r="J87" s="206"/>
      <c r="K87" s="206"/>
      <c r="L87" s="206"/>
      <c r="M87" s="206"/>
      <c r="N87" s="206"/>
      <c r="O87" s="206"/>
      <c r="P87" s="206"/>
      <c r="Q87" s="206"/>
      <c r="R87" s="206"/>
      <c r="S87" s="206"/>
      <c r="T87" s="206"/>
      <c r="U87" s="206"/>
      <c r="V87" s="206"/>
      <c r="W87" s="206"/>
      <c r="X87" s="206"/>
      <c r="Y87" s="206"/>
      <c r="Z87" s="206"/>
      <c r="AA87" s="206"/>
      <c r="AB87" s="206"/>
      <c r="AC87" s="206"/>
      <c r="AD87" s="206"/>
      <c r="AE87" s="206"/>
      <c r="AF87" s="206"/>
      <c r="AG87" s="206"/>
      <c r="AH87" s="206"/>
      <c r="AI87" s="206"/>
      <c r="AJ87" s="206"/>
      <c r="AK87" s="206"/>
      <c r="AL87" s="206"/>
      <c r="AM87" s="206"/>
      <c r="AN87" s="206"/>
      <c r="AO87" s="206"/>
      <c r="AP87" s="206"/>
      <c r="AQ87" s="206"/>
      <c r="AR87" s="206"/>
      <c r="AS87" s="206"/>
      <c r="AT87" s="206"/>
      <c r="AU87" s="206"/>
      <c r="AV87" s="206"/>
      <c r="AW87" s="206"/>
      <c r="AX87" s="206"/>
      <c r="AY87" s="206"/>
      <c r="AZ87" s="206"/>
      <c r="BA87" s="206"/>
      <c r="BB87" s="206"/>
      <c r="BC87" s="206"/>
      <c r="BD87" s="206"/>
      <c r="BE87" s="206"/>
      <c r="BF87" s="206"/>
      <c r="BG87" s="206"/>
      <c r="BH87" s="206"/>
      <c r="BI87" s="206"/>
      <c r="BJ87" s="206"/>
      <c r="BK87" s="206"/>
      <c r="BL87" s="206"/>
      <c r="BM87" s="206"/>
      <c r="BN87" s="206"/>
      <c r="BO87" s="206"/>
      <c r="BP87" s="206"/>
      <c r="BQ87" s="206"/>
      <c r="BR87" s="206"/>
      <c r="BS87" s="206"/>
      <c r="BT87" s="206"/>
      <c r="BU87" s="206"/>
      <c r="BV87" s="206"/>
      <c r="BW87" s="206"/>
      <c r="BX87" s="206"/>
      <c r="BY87" s="206"/>
      <c r="BZ87" s="206"/>
      <c r="CA87" s="206"/>
      <c r="CB87" s="207"/>
    </row>
    <row r="88" spans="1:80" s="41" customFormat="1" ht="15.75" customHeight="1" x14ac:dyDescent="0.2">
      <c r="A88" s="10" t="s">
        <v>70</v>
      </c>
      <c r="B88" s="11" t="s">
        <v>35</v>
      </c>
      <c r="C88" s="219" t="s">
        <v>86</v>
      </c>
      <c r="D88" s="220"/>
      <c r="E88" s="220"/>
      <c r="F88" s="220"/>
      <c r="G88" s="220"/>
      <c r="H88" s="220"/>
      <c r="I88" s="220"/>
      <c r="J88" s="220"/>
      <c r="K88" s="220"/>
      <c r="L88" s="220"/>
      <c r="M88" s="220"/>
      <c r="N88" s="220"/>
      <c r="O88" s="220"/>
      <c r="P88" s="220"/>
      <c r="Q88" s="220"/>
      <c r="R88" s="220"/>
      <c r="S88" s="220"/>
      <c r="T88" s="220"/>
      <c r="U88" s="220"/>
      <c r="V88" s="220"/>
      <c r="W88" s="220"/>
      <c r="X88" s="220"/>
      <c r="Y88" s="220"/>
      <c r="Z88" s="220"/>
      <c r="AA88" s="220"/>
      <c r="AB88" s="220"/>
      <c r="AC88" s="220"/>
      <c r="AD88" s="220"/>
      <c r="AE88" s="220"/>
      <c r="AF88" s="220"/>
      <c r="AG88" s="220"/>
      <c r="AH88" s="220"/>
      <c r="AI88" s="220"/>
      <c r="AJ88" s="220"/>
      <c r="AK88" s="220"/>
      <c r="AL88" s="220"/>
      <c r="AM88" s="220"/>
      <c r="AN88" s="220"/>
      <c r="AO88" s="220"/>
      <c r="AP88" s="220"/>
      <c r="AQ88" s="220"/>
      <c r="AR88" s="220"/>
      <c r="AS88" s="220"/>
      <c r="AT88" s="220"/>
      <c r="AU88" s="220"/>
      <c r="AV88" s="220"/>
      <c r="AW88" s="220"/>
      <c r="AX88" s="220"/>
      <c r="AY88" s="220"/>
      <c r="AZ88" s="220"/>
      <c r="BA88" s="220"/>
      <c r="BB88" s="220"/>
      <c r="BC88" s="220"/>
      <c r="BD88" s="220"/>
      <c r="BE88" s="220"/>
      <c r="BF88" s="220"/>
      <c r="BG88" s="220"/>
      <c r="BH88" s="220"/>
      <c r="BI88" s="220"/>
      <c r="BJ88" s="220"/>
      <c r="BK88" s="220"/>
      <c r="BL88" s="220"/>
      <c r="BM88" s="220"/>
      <c r="BN88" s="220"/>
      <c r="BO88" s="220"/>
      <c r="BP88" s="220"/>
      <c r="BQ88" s="220"/>
      <c r="BR88" s="220"/>
      <c r="BS88" s="220"/>
      <c r="BT88" s="220"/>
      <c r="BU88" s="220"/>
      <c r="BV88" s="220"/>
      <c r="BW88" s="220"/>
      <c r="BX88" s="220"/>
      <c r="BY88" s="220"/>
      <c r="BZ88" s="220"/>
      <c r="CA88" s="220"/>
      <c r="CB88" s="220"/>
    </row>
    <row r="89" spans="1:80" s="41" customFormat="1" ht="38.25" customHeight="1" x14ac:dyDescent="0.2">
      <c r="A89" s="227" t="s">
        <v>70</v>
      </c>
      <c r="B89" s="175" t="s">
        <v>35</v>
      </c>
      <c r="C89" s="181" t="s">
        <v>35</v>
      </c>
      <c r="D89" s="228" t="s">
        <v>116</v>
      </c>
      <c r="E89" s="217" t="s">
        <v>34</v>
      </c>
      <c r="F89" s="229" t="s">
        <v>49</v>
      </c>
      <c r="G89" s="117" t="s">
        <v>60</v>
      </c>
      <c r="H89" s="14"/>
      <c r="I89" s="14"/>
      <c r="J89" s="14"/>
      <c r="K89" s="14"/>
      <c r="L89" s="14">
        <v>10</v>
      </c>
      <c r="M89" s="14"/>
      <c r="N89" s="14"/>
      <c r="O89" s="14"/>
      <c r="P89" s="17"/>
      <c r="Q89" s="17"/>
      <c r="R89" s="17"/>
      <c r="S89" s="17"/>
      <c r="T89" s="15">
        <v>10</v>
      </c>
      <c r="U89" s="15">
        <v>10</v>
      </c>
      <c r="V89" s="15">
        <v>0</v>
      </c>
      <c r="W89" s="15">
        <v>0</v>
      </c>
      <c r="X89" s="15"/>
      <c r="Y89" s="15"/>
      <c r="Z89" s="15"/>
      <c r="AA89" s="15"/>
      <c r="AB89" s="15"/>
      <c r="AC89" s="15"/>
      <c r="AD89" s="15"/>
      <c r="AE89" s="15"/>
      <c r="AF89" s="15">
        <v>10</v>
      </c>
      <c r="AG89" s="15"/>
      <c r="AH89" s="15"/>
      <c r="AI89" s="15"/>
      <c r="AJ89" s="14"/>
      <c r="AK89" s="14"/>
      <c r="AL89" s="14"/>
      <c r="AM89" s="14"/>
      <c r="AN89" s="14">
        <v>10</v>
      </c>
      <c r="AO89" s="14">
        <v>10</v>
      </c>
      <c r="AP89" s="14">
        <v>0</v>
      </c>
      <c r="AQ89" s="14">
        <v>0</v>
      </c>
      <c r="AR89" s="14"/>
      <c r="AS89" s="14"/>
      <c r="AT89" s="14"/>
      <c r="AU89" s="14"/>
      <c r="AV89" s="14">
        <v>15</v>
      </c>
      <c r="AW89" s="14"/>
      <c r="AX89" s="14"/>
      <c r="AY89" s="14"/>
      <c r="AZ89" s="14"/>
      <c r="BA89" s="14"/>
      <c r="BB89" s="14"/>
      <c r="BC89" s="14"/>
      <c r="BD89" s="14">
        <v>15</v>
      </c>
      <c r="BE89" s="14">
        <v>15</v>
      </c>
      <c r="BF89" s="14">
        <v>0</v>
      </c>
      <c r="BG89" s="14">
        <v>0</v>
      </c>
      <c r="BH89" s="14"/>
      <c r="BI89" s="14"/>
      <c r="BJ89" s="14"/>
      <c r="BK89" s="14"/>
      <c r="BL89" s="14">
        <v>20</v>
      </c>
      <c r="BM89" s="14"/>
      <c r="BN89" s="14"/>
      <c r="BO89" s="14"/>
      <c r="BP89" s="14"/>
      <c r="BQ89" s="14"/>
      <c r="BR89" s="14"/>
      <c r="BS89" s="14"/>
      <c r="BT89" s="14">
        <v>20</v>
      </c>
      <c r="BU89" s="14">
        <v>20</v>
      </c>
      <c r="BV89" s="14">
        <v>0</v>
      </c>
      <c r="BW89" s="14">
        <v>0</v>
      </c>
      <c r="BX89" s="47" t="s">
        <v>87</v>
      </c>
      <c r="BY89" s="47">
        <v>6</v>
      </c>
      <c r="BZ89" s="47">
        <v>8</v>
      </c>
      <c r="CA89" s="47">
        <v>9</v>
      </c>
      <c r="CB89" s="89">
        <v>10</v>
      </c>
    </row>
    <row r="90" spans="1:80" s="41" customFormat="1" ht="43.5" customHeight="1" x14ac:dyDescent="0.2">
      <c r="A90" s="227"/>
      <c r="B90" s="176"/>
      <c r="C90" s="181"/>
      <c r="D90" s="228"/>
      <c r="E90" s="218"/>
      <c r="F90" s="230"/>
      <c r="G90" s="118"/>
      <c r="H90" s="14"/>
      <c r="I90" s="14"/>
      <c r="J90" s="14"/>
      <c r="K90" s="14"/>
      <c r="L90" s="14"/>
      <c r="M90" s="14"/>
      <c r="N90" s="14"/>
      <c r="O90" s="14"/>
      <c r="P90" s="17"/>
      <c r="Q90" s="17"/>
      <c r="R90" s="17"/>
      <c r="S90" s="17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7"/>
      <c r="AI90" s="17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90" t="s">
        <v>88</v>
      </c>
      <c r="BY90" s="90">
        <v>25</v>
      </c>
      <c r="BZ90" s="90">
        <v>30</v>
      </c>
      <c r="CA90" s="90">
        <v>35</v>
      </c>
      <c r="CB90" s="91">
        <v>38</v>
      </c>
    </row>
    <row r="91" spans="1:80" s="41" customFormat="1" ht="14.25" customHeight="1" x14ac:dyDescent="0.2">
      <c r="A91" s="10" t="s">
        <v>70</v>
      </c>
      <c r="B91" s="11" t="s">
        <v>35</v>
      </c>
      <c r="C91" s="216" t="s">
        <v>32</v>
      </c>
      <c r="D91" s="216"/>
      <c r="E91" s="216"/>
      <c r="F91" s="216"/>
      <c r="G91" s="216"/>
      <c r="H91" s="78"/>
      <c r="I91" s="78"/>
      <c r="J91" s="78"/>
      <c r="K91" s="78"/>
      <c r="L91" s="78">
        <f>SUM(L89:L90)</f>
        <v>10</v>
      </c>
      <c r="M91" s="78"/>
      <c r="N91" s="78"/>
      <c r="O91" s="78"/>
      <c r="P91" s="78"/>
      <c r="Q91" s="78"/>
      <c r="R91" s="78"/>
      <c r="S91" s="78"/>
      <c r="T91" s="78">
        <f t="shared" ref="T91:AA91" si="14">SUM(T89:T90)</f>
        <v>10</v>
      </c>
      <c r="U91" s="78">
        <f t="shared" si="14"/>
        <v>10</v>
      </c>
      <c r="V91" s="78">
        <f t="shared" si="14"/>
        <v>0</v>
      </c>
      <c r="W91" s="78">
        <f t="shared" si="14"/>
        <v>0</v>
      </c>
      <c r="X91" s="78">
        <f t="shared" si="14"/>
        <v>0</v>
      </c>
      <c r="Y91" s="78">
        <f t="shared" si="14"/>
        <v>0</v>
      </c>
      <c r="Z91" s="78">
        <f t="shared" si="14"/>
        <v>0</v>
      </c>
      <c r="AA91" s="78">
        <f t="shared" si="14"/>
        <v>0</v>
      </c>
      <c r="AB91" s="78"/>
      <c r="AC91" s="78"/>
      <c r="AD91" s="78"/>
      <c r="AE91" s="78"/>
      <c r="AF91" s="78">
        <f>SUM(AF89:AF90)</f>
        <v>10</v>
      </c>
      <c r="AG91" s="78"/>
      <c r="AH91" s="78"/>
      <c r="AI91" s="78"/>
      <c r="AJ91" s="78"/>
      <c r="AK91" s="78"/>
      <c r="AL91" s="78"/>
      <c r="AM91" s="78"/>
      <c r="AN91" s="78">
        <f>SUM(AN89:AN90)</f>
        <v>10</v>
      </c>
      <c r="AO91" s="78">
        <f>SUM(AO89:AO90)</f>
        <v>10</v>
      </c>
      <c r="AP91" s="78">
        <f>SUM(AP89:AP90)</f>
        <v>0</v>
      </c>
      <c r="AQ91" s="78">
        <f>SUM(AQ89:AQ90)</f>
        <v>0</v>
      </c>
      <c r="AR91" s="78"/>
      <c r="AS91" s="78"/>
      <c r="AT91" s="78"/>
      <c r="AU91" s="78"/>
      <c r="AV91" s="78">
        <f>SUM(AV89:AV90)</f>
        <v>15</v>
      </c>
      <c r="AW91" s="78"/>
      <c r="AX91" s="78"/>
      <c r="AY91" s="78"/>
      <c r="AZ91" s="78"/>
      <c r="BA91" s="78"/>
      <c r="BB91" s="78"/>
      <c r="BC91" s="78"/>
      <c r="BD91" s="78">
        <f>SUM(BD89:BD90)</f>
        <v>15</v>
      </c>
      <c r="BE91" s="78">
        <f>SUM(BE89:BE90)</f>
        <v>15</v>
      </c>
      <c r="BF91" s="78">
        <f>SUM(BF89:BF90)</f>
        <v>0</v>
      </c>
      <c r="BG91" s="78">
        <f>SUM(BG89:BG90)</f>
        <v>0</v>
      </c>
      <c r="BH91" s="78"/>
      <c r="BI91" s="78"/>
      <c r="BJ91" s="78"/>
      <c r="BK91" s="78"/>
      <c r="BL91" s="78">
        <f>SUM(BL89:BL90)</f>
        <v>20</v>
      </c>
      <c r="BM91" s="78"/>
      <c r="BN91" s="78"/>
      <c r="BO91" s="78"/>
      <c r="BP91" s="78"/>
      <c r="BQ91" s="78"/>
      <c r="BR91" s="78"/>
      <c r="BS91" s="78"/>
      <c r="BT91" s="78">
        <f>SUM(BT89:BT90)</f>
        <v>20</v>
      </c>
      <c r="BU91" s="78">
        <f>SUM(BU89:BU90)</f>
        <v>20</v>
      </c>
      <c r="BV91" s="78">
        <f>SUM(BV89:BV90)</f>
        <v>0</v>
      </c>
      <c r="BW91" s="78">
        <f>SUM(BW89:BW90)</f>
        <v>0</v>
      </c>
      <c r="BX91" s="43"/>
      <c r="BY91" s="43"/>
      <c r="BZ91" s="43"/>
      <c r="CA91" s="43"/>
      <c r="CB91" s="43"/>
    </row>
    <row r="92" spans="1:80" s="41" customFormat="1" ht="15" customHeight="1" x14ac:dyDescent="0.2">
      <c r="A92" s="10" t="s">
        <v>70</v>
      </c>
      <c r="B92" s="204" t="s">
        <v>33</v>
      </c>
      <c r="C92" s="204"/>
      <c r="D92" s="204"/>
      <c r="E92" s="204"/>
      <c r="F92" s="204"/>
      <c r="G92" s="204"/>
      <c r="H92" s="21"/>
      <c r="I92" s="21"/>
      <c r="J92" s="21"/>
      <c r="K92" s="21"/>
      <c r="L92" s="21">
        <f>L91</f>
        <v>10</v>
      </c>
      <c r="M92" s="21"/>
      <c r="N92" s="21"/>
      <c r="O92" s="21"/>
      <c r="P92" s="21"/>
      <c r="Q92" s="21"/>
      <c r="R92" s="21"/>
      <c r="S92" s="21"/>
      <c r="T92" s="21">
        <f>T91</f>
        <v>10</v>
      </c>
      <c r="U92" s="21">
        <f>U91</f>
        <v>10</v>
      </c>
      <c r="V92" s="21">
        <f>V91</f>
        <v>0</v>
      </c>
      <c r="W92" s="21">
        <v>0</v>
      </c>
      <c r="X92" s="21"/>
      <c r="Y92" s="21"/>
      <c r="Z92" s="21"/>
      <c r="AA92" s="21"/>
      <c r="AB92" s="21"/>
      <c r="AC92" s="21"/>
      <c r="AD92" s="21"/>
      <c r="AE92" s="21"/>
      <c r="AF92" s="21">
        <f>AF91</f>
        <v>10</v>
      </c>
      <c r="AG92" s="21"/>
      <c r="AH92" s="21"/>
      <c r="AI92" s="21"/>
      <c r="AJ92" s="21"/>
      <c r="AK92" s="21"/>
      <c r="AL92" s="21"/>
      <c r="AM92" s="21"/>
      <c r="AN92" s="21">
        <f>AN91</f>
        <v>10</v>
      </c>
      <c r="AO92" s="21">
        <f>AO91</f>
        <v>10</v>
      </c>
      <c r="AP92" s="21">
        <f>AP91</f>
        <v>0</v>
      </c>
      <c r="AQ92" s="21">
        <f>AQ91</f>
        <v>0</v>
      </c>
      <c r="AR92" s="21"/>
      <c r="AS92" s="21"/>
      <c r="AT92" s="21"/>
      <c r="AU92" s="21"/>
      <c r="AV92" s="21">
        <f>AV91</f>
        <v>15</v>
      </c>
      <c r="AW92" s="21"/>
      <c r="AX92" s="21"/>
      <c r="AY92" s="21"/>
      <c r="AZ92" s="21"/>
      <c r="BA92" s="21"/>
      <c r="BB92" s="21"/>
      <c r="BC92" s="21"/>
      <c r="BD92" s="21">
        <f>BD91</f>
        <v>15</v>
      </c>
      <c r="BE92" s="21">
        <f>BE91</f>
        <v>15</v>
      </c>
      <c r="BF92" s="21">
        <f>BF91</f>
        <v>0</v>
      </c>
      <c r="BG92" s="21">
        <f>BG91</f>
        <v>0</v>
      </c>
      <c r="BH92" s="21"/>
      <c r="BI92" s="21"/>
      <c r="BJ92" s="21"/>
      <c r="BK92" s="21"/>
      <c r="BL92" s="21">
        <f>BL91</f>
        <v>20</v>
      </c>
      <c r="BM92" s="21"/>
      <c r="BN92" s="21"/>
      <c r="BO92" s="21"/>
      <c r="BP92" s="21"/>
      <c r="BQ92" s="21"/>
      <c r="BR92" s="21"/>
      <c r="BS92" s="21"/>
      <c r="BT92" s="21">
        <f>BT91</f>
        <v>20</v>
      </c>
      <c r="BU92" s="21">
        <f>BU91</f>
        <v>20</v>
      </c>
      <c r="BV92" s="21">
        <f>BV91</f>
        <v>0</v>
      </c>
      <c r="BW92" s="21">
        <f>BW91</f>
        <v>0</v>
      </c>
      <c r="BX92" s="81"/>
      <c r="BY92" s="81"/>
      <c r="BZ92" s="81"/>
      <c r="CA92" s="81"/>
      <c r="CB92" s="81"/>
    </row>
    <row r="93" spans="1:80" s="95" customFormat="1" ht="17.850000000000001" customHeight="1" x14ac:dyDescent="0.2">
      <c r="A93" s="139" t="s">
        <v>34</v>
      </c>
      <c r="B93" s="203" t="s">
        <v>89</v>
      </c>
      <c r="C93" s="203"/>
      <c r="D93" s="203"/>
      <c r="E93" s="203"/>
      <c r="F93" s="203"/>
      <c r="G93" s="203"/>
      <c r="H93" s="92">
        <f>H28+H51+H59+H64+H70+H86+H92</f>
        <v>68.400000000000006</v>
      </c>
      <c r="I93" s="92"/>
      <c r="J93" s="92"/>
      <c r="K93" s="92"/>
      <c r="L93" s="92">
        <f t="shared" ref="L93:BT93" si="15">L28+L51+L59+L64+L70+L86+L92</f>
        <v>2854.2</v>
      </c>
      <c r="M93" s="92"/>
      <c r="N93" s="92"/>
      <c r="O93" s="92">
        <f t="shared" si="15"/>
        <v>16.7</v>
      </c>
      <c r="P93" s="92"/>
      <c r="Q93" s="92"/>
      <c r="R93" s="92"/>
      <c r="S93" s="92"/>
      <c r="T93" s="92">
        <f t="shared" si="15"/>
        <v>2884.6</v>
      </c>
      <c r="U93" s="92">
        <f t="shared" si="15"/>
        <v>2874.6</v>
      </c>
      <c r="V93" s="92">
        <f t="shared" si="15"/>
        <v>1499</v>
      </c>
      <c r="W93" s="92">
        <f t="shared" si="15"/>
        <v>10</v>
      </c>
      <c r="X93" s="92">
        <f t="shared" si="15"/>
        <v>0</v>
      </c>
      <c r="Y93" s="92">
        <f t="shared" si="15"/>
        <v>0</v>
      </c>
      <c r="Z93" s="92">
        <f t="shared" si="15"/>
        <v>0</v>
      </c>
      <c r="AA93" s="92">
        <f t="shared" si="15"/>
        <v>0</v>
      </c>
      <c r="AB93" s="92">
        <f t="shared" si="15"/>
        <v>72</v>
      </c>
      <c r="AC93" s="92"/>
      <c r="AD93" s="92">
        <f t="shared" si="15"/>
        <v>700</v>
      </c>
      <c r="AE93" s="92"/>
      <c r="AF93" s="92">
        <f t="shared" si="15"/>
        <v>2997.5</v>
      </c>
      <c r="AG93" s="92">
        <f t="shared" si="15"/>
        <v>55.199999999999996</v>
      </c>
      <c r="AH93" s="92"/>
      <c r="AI93" s="92">
        <f t="shared" si="15"/>
        <v>24</v>
      </c>
      <c r="AJ93" s="92"/>
      <c r="AK93" s="92"/>
      <c r="AL93" s="92"/>
      <c r="AM93" s="92"/>
      <c r="AN93" s="92">
        <f t="shared" si="15"/>
        <v>3874.5000000000005</v>
      </c>
      <c r="AO93" s="92">
        <f t="shared" si="15"/>
        <v>3119.3</v>
      </c>
      <c r="AP93" s="92">
        <f t="shared" si="15"/>
        <v>1706.8000000000002</v>
      </c>
      <c r="AQ93" s="92">
        <f t="shared" si="15"/>
        <v>755.2</v>
      </c>
      <c r="AR93" s="92">
        <f t="shared" si="15"/>
        <v>77</v>
      </c>
      <c r="AS93" s="92"/>
      <c r="AT93" s="92">
        <f t="shared" si="15"/>
        <v>1099</v>
      </c>
      <c r="AU93" s="92"/>
      <c r="AV93" s="92">
        <f t="shared" si="15"/>
        <v>3467.5</v>
      </c>
      <c r="AW93" s="92"/>
      <c r="AX93" s="92"/>
      <c r="AY93" s="92">
        <f t="shared" si="15"/>
        <v>18</v>
      </c>
      <c r="AZ93" s="92"/>
      <c r="BA93" s="92"/>
      <c r="BB93" s="92"/>
      <c r="BC93" s="92"/>
      <c r="BD93" s="92">
        <f t="shared" si="15"/>
        <v>4597.6000000000004</v>
      </c>
      <c r="BE93" s="92">
        <f t="shared" si="15"/>
        <v>3467.1</v>
      </c>
      <c r="BF93" s="92">
        <f t="shared" si="15"/>
        <v>1844.8000000000002</v>
      </c>
      <c r="BG93" s="92">
        <f t="shared" si="15"/>
        <v>1130.5</v>
      </c>
      <c r="BH93" s="92">
        <f t="shared" si="15"/>
        <v>78</v>
      </c>
      <c r="BI93" s="92"/>
      <c r="BJ93" s="92">
        <f t="shared" si="15"/>
        <v>900</v>
      </c>
      <c r="BK93" s="92"/>
      <c r="BL93" s="92">
        <f t="shared" si="15"/>
        <v>3428.4</v>
      </c>
      <c r="BM93" s="92"/>
      <c r="BN93" s="92"/>
      <c r="BO93" s="92">
        <f t="shared" si="15"/>
        <v>18</v>
      </c>
      <c r="BP93" s="92"/>
      <c r="BQ93" s="92"/>
      <c r="BR93" s="92"/>
      <c r="BS93" s="92"/>
      <c r="BT93" s="92">
        <f t="shared" si="15"/>
        <v>4357.4000000000005</v>
      </c>
      <c r="BU93" s="92">
        <f>BU28+BU51+BU59+BU64+BU70+BU86+BU92</f>
        <v>3430.8</v>
      </c>
      <c r="BV93" s="92">
        <f>BV28+BV51+BV59+BV64+BV70+BV86+BV92</f>
        <v>1848.5</v>
      </c>
      <c r="BW93" s="92">
        <f>BW28+BW51+BW59+BW64+BW70+BW86+BW92</f>
        <v>926.6</v>
      </c>
      <c r="BX93" s="93"/>
      <c r="BY93" s="94"/>
      <c r="BZ93" s="94"/>
      <c r="CA93" s="94"/>
      <c r="CB93" s="94"/>
    </row>
  </sheetData>
  <sheetProtection selectLockedCells="1" selectUnlockedCells="1"/>
  <mergeCells count="137">
    <mergeCell ref="CA6:CB6"/>
    <mergeCell ref="CA8:CB8"/>
    <mergeCell ref="G41:G42"/>
    <mergeCell ref="C47:G47"/>
    <mergeCell ref="C58:G58"/>
    <mergeCell ref="E54:E57"/>
    <mergeCell ref="F41:F42"/>
    <mergeCell ref="D36:D38"/>
    <mergeCell ref="E35:E38"/>
    <mergeCell ref="G35:G38"/>
    <mergeCell ref="C39:G39"/>
    <mergeCell ref="B70:G70"/>
    <mergeCell ref="C73:C84"/>
    <mergeCell ref="C69:G69"/>
    <mergeCell ref="C63:G63"/>
    <mergeCell ref="B64:G64"/>
    <mergeCell ref="C61:CB61"/>
    <mergeCell ref="C50:G50"/>
    <mergeCell ref="H10:W10"/>
    <mergeCell ref="A14:CB14"/>
    <mergeCell ref="B29:CB29"/>
    <mergeCell ref="C30:AS30"/>
    <mergeCell ref="B28:G28"/>
    <mergeCell ref="C27:G27"/>
    <mergeCell ref="E10:E13"/>
    <mergeCell ref="F10:F13"/>
    <mergeCell ref="G10:G13"/>
    <mergeCell ref="AB12:AE12"/>
    <mergeCell ref="BX1:CA1"/>
    <mergeCell ref="A4:CA5"/>
    <mergeCell ref="A6:AR6"/>
    <mergeCell ref="A10:A13"/>
    <mergeCell ref="B10:B13"/>
    <mergeCell ref="C10:C13"/>
    <mergeCell ref="X11:AA11"/>
    <mergeCell ref="AB11:AM11"/>
    <mergeCell ref="BD11:BG11"/>
    <mergeCell ref="D10:D13"/>
    <mergeCell ref="AN12:AN13"/>
    <mergeCell ref="X12:X13"/>
    <mergeCell ref="Y12:Z12"/>
    <mergeCell ref="H12:K12"/>
    <mergeCell ref="P12:P13"/>
    <mergeCell ref="Q12:S12"/>
    <mergeCell ref="T12:T13"/>
    <mergeCell ref="AA12:AA13"/>
    <mergeCell ref="L12:O12"/>
    <mergeCell ref="AB10:AQ10"/>
    <mergeCell ref="AR10:BG10"/>
    <mergeCell ref="BQ12:BS12"/>
    <mergeCell ref="BH10:BW10"/>
    <mergeCell ref="H11:S11"/>
    <mergeCell ref="T11:W11"/>
    <mergeCell ref="U12:V12"/>
    <mergeCell ref="W12:W13"/>
    <mergeCell ref="AR11:BC11"/>
    <mergeCell ref="BT11:BW11"/>
    <mergeCell ref="BX11:BX12"/>
    <mergeCell ref="AO12:AP12"/>
    <mergeCell ref="AQ12:AQ13"/>
    <mergeCell ref="BD12:BD13"/>
    <mergeCell ref="AJ12:AJ13"/>
    <mergeCell ref="AK12:AM12"/>
    <mergeCell ref="BU12:BV12"/>
    <mergeCell ref="BW12:BW13"/>
    <mergeCell ref="BA12:BC12"/>
    <mergeCell ref="BE12:BF12"/>
    <mergeCell ref="BX10:CB10"/>
    <mergeCell ref="BY11:CB11"/>
    <mergeCell ref="BH11:BS11"/>
    <mergeCell ref="AN11:AQ11"/>
    <mergeCell ref="BP12:BP13"/>
    <mergeCell ref="BT12:BT13"/>
    <mergeCell ref="BG12:BG13"/>
    <mergeCell ref="BH12:BK12"/>
    <mergeCell ref="AR12:AU12"/>
    <mergeCell ref="AZ12:AZ13"/>
    <mergeCell ref="C16:CB16"/>
    <mergeCell ref="D17:D18"/>
    <mergeCell ref="E17:E26"/>
    <mergeCell ref="F17:F26"/>
    <mergeCell ref="G17:G26"/>
    <mergeCell ref="AF12:AI12"/>
    <mergeCell ref="AV12:AY12"/>
    <mergeCell ref="D20:D25"/>
    <mergeCell ref="C17:C26"/>
    <mergeCell ref="BL12:BO12"/>
    <mergeCell ref="A89:A90"/>
    <mergeCell ref="B89:B90"/>
    <mergeCell ref="C89:C90"/>
    <mergeCell ref="D89:D90"/>
    <mergeCell ref="F89:F90"/>
    <mergeCell ref="C48:CB48"/>
    <mergeCell ref="C66:CB66"/>
    <mergeCell ref="CA73:CA75"/>
    <mergeCell ref="CB73:CB75"/>
    <mergeCell ref="B60:CB60"/>
    <mergeCell ref="C88:CB88"/>
    <mergeCell ref="B86:G86"/>
    <mergeCell ref="B59:G59"/>
    <mergeCell ref="B71:CB71"/>
    <mergeCell ref="C72:CB72"/>
    <mergeCell ref="B65:BW65"/>
    <mergeCell ref="BZ73:BZ75"/>
    <mergeCell ref="F73:F84"/>
    <mergeCell ref="E73:E84"/>
    <mergeCell ref="G73:G84"/>
    <mergeCell ref="B93:G93"/>
    <mergeCell ref="B92:G92"/>
    <mergeCell ref="B87:CB87"/>
    <mergeCell ref="BX73:BX75"/>
    <mergeCell ref="BY73:BY75"/>
    <mergeCell ref="B51:G51"/>
    <mergeCell ref="B73:B84"/>
    <mergeCell ref="C85:G85"/>
    <mergeCell ref="C91:G91"/>
    <mergeCell ref="E89:E90"/>
    <mergeCell ref="F31:F34"/>
    <mergeCell ref="C40:BN40"/>
    <mergeCell ref="D54:D57"/>
    <mergeCell ref="F54:F57"/>
    <mergeCell ref="G54:G57"/>
    <mergeCell ref="G31:G34"/>
    <mergeCell ref="E41:E42"/>
    <mergeCell ref="C43:C45"/>
    <mergeCell ref="C31:C34"/>
    <mergeCell ref="C35:C38"/>
    <mergeCell ref="A17:A26"/>
    <mergeCell ref="B17:B26"/>
    <mergeCell ref="A54:A57"/>
    <mergeCell ref="B54:B57"/>
    <mergeCell ref="C54:C57"/>
    <mergeCell ref="C41:C42"/>
    <mergeCell ref="B52:BN52"/>
    <mergeCell ref="C53:BN53"/>
    <mergeCell ref="F35:F38"/>
    <mergeCell ref="E31:E34"/>
  </mergeCells>
  <phoneticPr fontId="1" type="noConversion"/>
  <pageMargins left="1.0236220472440944" right="0" top="0.35433070866141736" bottom="0.35433070866141736" header="0.51181102362204722" footer="0.51181102362204722"/>
  <pageSetup paperSize="8" scale="45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8</vt:i4>
      </vt:variant>
      <vt:variant>
        <vt:lpstr>Įvardinti diapazonai</vt:lpstr>
      </vt:variant>
      <vt:variant>
        <vt:i4>2</vt:i4>
      </vt:variant>
    </vt:vector>
  </HeadingPairs>
  <TitlesOfParts>
    <vt:vector size="10" baseType="lpstr">
      <vt:lpstr>2 lentele</vt:lpstr>
      <vt:lpstr>Sheet1</vt:lpstr>
      <vt:lpstr>Sheet2</vt:lpstr>
      <vt:lpstr>Sheet3</vt:lpstr>
      <vt:lpstr>Sheet4</vt:lpstr>
      <vt:lpstr>Sheet5</vt:lpstr>
      <vt:lpstr>Sheet6</vt:lpstr>
      <vt:lpstr>Sheet7</vt:lpstr>
      <vt:lpstr>'2 lentele'!Print_Area</vt:lpstr>
      <vt:lpstr>'2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Sinkevičienė</dc:creator>
  <cp:lastModifiedBy>d.kaveckaite</cp:lastModifiedBy>
  <cp:lastPrinted>2014-12-05T06:49:51Z</cp:lastPrinted>
  <dcterms:created xsi:type="dcterms:W3CDTF">2012-09-04T10:49:59Z</dcterms:created>
  <dcterms:modified xsi:type="dcterms:W3CDTF">2015-01-08T09:35:31Z</dcterms:modified>
</cp:coreProperties>
</file>