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Desktop\taisyti\"/>
    </mc:Choice>
  </mc:AlternateContent>
  <bookViews>
    <workbookView xWindow="0" yWindow="0" windowWidth="15480" windowHeight="8190" tabRatio="240"/>
  </bookViews>
  <sheets>
    <sheet name="2 lentele" sheetId="6" r:id="rId1"/>
    <sheet name="Sheet2" sheetId="8" r:id="rId2"/>
    <sheet name="Sheet3" sheetId="9" r:id="rId3"/>
    <sheet name="Sheet5" sheetId="11" r:id="rId4"/>
  </sheets>
  <definedNames>
    <definedName name="_xlnm.Print_Titles" localSheetId="0">'2 lentele'!$8:$10</definedName>
  </definedNames>
  <calcPr calcId="152511" fullCalcOnLoad="1"/>
</workbook>
</file>

<file path=xl/calcChain.xml><?xml version="1.0" encoding="utf-8"?>
<calcChain xmlns="http://schemas.openxmlformats.org/spreadsheetml/2006/main">
  <c r="Q112" i="6" l="1"/>
  <c r="Q113" i="6"/>
  <c r="Z112" i="6"/>
  <c r="Z113" i="6"/>
  <c r="AA112" i="6"/>
  <c r="AA113" i="6"/>
  <c r="H113" i="6"/>
  <c r="I113" i="6"/>
  <c r="J113" i="6"/>
  <c r="K113" i="6"/>
  <c r="K112" i="6"/>
  <c r="J112" i="6"/>
  <c r="I112" i="6"/>
  <c r="H112" i="6"/>
  <c r="Y111" i="6"/>
  <c r="Y112" i="6"/>
  <c r="Y113" i="6"/>
  <c r="X111" i="6"/>
  <c r="X112" i="6"/>
  <c r="X113" i="6"/>
  <c r="AN15" i="6"/>
  <c r="AF81" i="6"/>
  <c r="AF82" i="6"/>
  <c r="BT70" i="6"/>
  <c r="BT81" i="6"/>
  <c r="BT82" i="6"/>
  <c r="BE70" i="6"/>
  <c r="BE81" i="6"/>
  <c r="BE82" i="6"/>
  <c r="BD70" i="6"/>
  <c r="BD81" i="6"/>
  <c r="BD82" i="6"/>
  <c r="P81" i="6"/>
  <c r="P82" i="6"/>
  <c r="Q81" i="6"/>
  <c r="Q82" i="6"/>
  <c r="S81" i="6"/>
  <c r="S82" i="6"/>
  <c r="Z81" i="6"/>
  <c r="Z82" i="6"/>
  <c r="AA81" i="6"/>
  <c r="AA82" i="6"/>
  <c r="AG81" i="6"/>
  <c r="AG82" i="6"/>
  <c r="AI81" i="6"/>
  <c r="AI82" i="6"/>
  <c r="AP81" i="6"/>
  <c r="AP82" i="6"/>
  <c r="AQ81" i="6"/>
  <c r="AQ82" i="6"/>
  <c r="AV81" i="6"/>
  <c r="AV82" i="6"/>
  <c r="AW81" i="6"/>
  <c r="AW82" i="6"/>
  <c r="BF81" i="6"/>
  <c r="BF82" i="6"/>
  <c r="BG81" i="6"/>
  <c r="BG82" i="6"/>
  <c r="BL81" i="6"/>
  <c r="BL82" i="6"/>
  <c r="BM81" i="6"/>
  <c r="BM82" i="6"/>
  <c r="BO81" i="6"/>
  <c r="BO82" i="6"/>
  <c r="BV81" i="6"/>
  <c r="BV82" i="6"/>
  <c r="BW81" i="6"/>
  <c r="BW82" i="6"/>
  <c r="BT15" i="6"/>
  <c r="BT25" i="6"/>
  <c r="BD15" i="6"/>
  <c r="BT14" i="6"/>
  <c r="BD14" i="6"/>
  <c r="BE14" i="6"/>
  <c r="AN70" i="6"/>
  <c r="AN81" i="6"/>
  <c r="AN82" i="6"/>
  <c r="X70" i="6"/>
  <c r="Y70" i="6"/>
  <c r="Y81" i="6"/>
  <c r="Y82" i="6"/>
  <c r="BT33" i="6"/>
  <c r="BU33" i="6"/>
  <c r="BU54" i="6"/>
  <c r="BU55" i="6"/>
  <c r="BD33" i="6"/>
  <c r="BD54" i="6"/>
  <c r="BD55" i="6"/>
  <c r="P54" i="6"/>
  <c r="P55" i="6"/>
  <c r="Q54" i="6"/>
  <c r="Q55" i="6"/>
  <c r="S54" i="6"/>
  <c r="S55" i="6"/>
  <c r="Z54" i="6"/>
  <c r="Z55" i="6"/>
  <c r="AA54" i="6"/>
  <c r="AA55" i="6"/>
  <c r="AF54" i="6"/>
  <c r="AF55" i="6"/>
  <c r="AG54" i="6"/>
  <c r="AG55" i="6"/>
  <c r="AI54" i="6"/>
  <c r="AI55" i="6"/>
  <c r="AP54" i="6"/>
  <c r="AP55" i="6"/>
  <c r="AQ54" i="6"/>
  <c r="AQ55" i="6"/>
  <c r="AV54" i="6"/>
  <c r="AV55" i="6"/>
  <c r="AW54" i="6"/>
  <c r="AW55" i="6"/>
  <c r="AY54" i="6"/>
  <c r="AY55" i="6"/>
  <c r="BF54" i="6"/>
  <c r="BF55" i="6"/>
  <c r="BG54" i="6"/>
  <c r="BG55" i="6"/>
  <c r="BL54" i="6"/>
  <c r="BL55" i="6"/>
  <c r="BM54" i="6"/>
  <c r="BM55" i="6"/>
  <c r="BO54" i="6"/>
  <c r="BV54" i="6"/>
  <c r="BV55" i="6"/>
  <c r="BW54" i="6"/>
  <c r="BW55" i="6"/>
  <c r="AN33" i="6"/>
  <c r="AN54" i="6"/>
  <c r="AN55" i="6"/>
  <c r="X33" i="6"/>
  <c r="X54" i="6"/>
  <c r="X55" i="6"/>
  <c r="P25" i="6"/>
  <c r="Q25" i="6"/>
  <c r="Q30" i="6"/>
  <c r="S25" i="6"/>
  <c r="S30" i="6"/>
  <c r="Z25" i="6"/>
  <c r="AA25" i="6"/>
  <c r="AA30" i="6"/>
  <c r="AF25" i="6"/>
  <c r="AG25" i="6"/>
  <c r="AG30" i="6"/>
  <c r="AI25" i="6"/>
  <c r="AI30" i="6"/>
  <c r="AP25" i="6"/>
  <c r="AP30" i="6"/>
  <c r="AQ25" i="6"/>
  <c r="AV25" i="6"/>
  <c r="AY25" i="6"/>
  <c r="AY30" i="6"/>
  <c r="AY114" i="6"/>
  <c r="BC25" i="6"/>
  <c r="BC30" i="6"/>
  <c r="BC114" i="6"/>
  <c r="BF25" i="6"/>
  <c r="BG25" i="6"/>
  <c r="BL25" i="6"/>
  <c r="BO25" i="6"/>
  <c r="BO30" i="6"/>
  <c r="BS25" i="6"/>
  <c r="BS30" i="6"/>
  <c r="BS114" i="6"/>
  <c r="BV25" i="6"/>
  <c r="BW25" i="6"/>
  <c r="AN14" i="6"/>
  <c r="AN25" i="6"/>
  <c r="X15" i="6"/>
  <c r="X14" i="6"/>
  <c r="Y14" i="6"/>
  <c r="Y25" i="6"/>
  <c r="AP29" i="6"/>
  <c r="AF29" i="6"/>
  <c r="AF30" i="6"/>
  <c r="AQ29" i="6"/>
  <c r="AQ30" i="6"/>
  <c r="AV29" i="6"/>
  <c r="BF29" i="6"/>
  <c r="BG29" i="6"/>
  <c r="BL29" i="6"/>
  <c r="BV29" i="6"/>
  <c r="BW29" i="6"/>
  <c r="AN27" i="6"/>
  <c r="AO27" i="6"/>
  <c r="AO29" i="6"/>
  <c r="AO25" i="6"/>
  <c r="P107" i="6"/>
  <c r="P108" i="6"/>
  <c r="X107" i="6"/>
  <c r="X108" i="6"/>
  <c r="Y107" i="6"/>
  <c r="Y108" i="6"/>
  <c r="Z107" i="6"/>
  <c r="Z108" i="6"/>
  <c r="AA107" i="6"/>
  <c r="AA108" i="6"/>
  <c r="AF107" i="6"/>
  <c r="AF108" i="6"/>
  <c r="AN107" i="6"/>
  <c r="AN108" i="6"/>
  <c r="AO107" i="6"/>
  <c r="AO108" i="6"/>
  <c r="AP107" i="6"/>
  <c r="AP108" i="6"/>
  <c r="AQ107" i="6"/>
  <c r="AQ108" i="6"/>
  <c r="AV107" i="6"/>
  <c r="AV108" i="6"/>
  <c r="BD107" i="6"/>
  <c r="BD108" i="6"/>
  <c r="BE107" i="6"/>
  <c r="BE108" i="6"/>
  <c r="BF107" i="6"/>
  <c r="BF108" i="6"/>
  <c r="BG107" i="6"/>
  <c r="BG108" i="6"/>
  <c r="BL107" i="6"/>
  <c r="BL108" i="6"/>
  <c r="BT107" i="6"/>
  <c r="BT108" i="6"/>
  <c r="BU107" i="6"/>
  <c r="BU108" i="6"/>
  <c r="BV107" i="6"/>
  <c r="BV108" i="6"/>
  <c r="BW107" i="6"/>
  <c r="BW108" i="6"/>
  <c r="P102" i="6"/>
  <c r="P103" i="6"/>
  <c r="Z102" i="6"/>
  <c r="Z103" i="6"/>
  <c r="AA102" i="6"/>
  <c r="AA103" i="6"/>
  <c r="AF102" i="6"/>
  <c r="AF103" i="6"/>
  <c r="AN102" i="6"/>
  <c r="AN103" i="6"/>
  <c r="AO100" i="6"/>
  <c r="AO102" i="6"/>
  <c r="AO103" i="6"/>
  <c r="AP102" i="6"/>
  <c r="AP103" i="6"/>
  <c r="AQ102" i="6"/>
  <c r="AQ103" i="6"/>
  <c r="AV102" i="6"/>
  <c r="AV103" i="6"/>
  <c r="BD102" i="6"/>
  <c r="BD103" i="6"/>
  <c r="BE102" i="6"/>
  <c r="BE103" i="6"/>
  <c r="BF102" i="6"/>
  <c r="BF103" i="6"/>
  <c r="BG102" i="6"/>
  <c r="BG103" i="6"/>
  <c r="BL102" i="6"/>
  <c r="BL103" i="6"/>
  <c r="BT102" i="6"/>
  <c r="BT103" i="6"/>
  <c r="BU102" i="6"/>
  <c r="BU103" i="6"/>
  <c r="BV102" i="6"/>
  <c r="BV103" i="6"/>
  <c r="BW102" i="6"/>
  <c r="BW103" i="6"/>
  <c r="Y100" i="6"/>
  <c r="Y102" i="6"/>
  <c r="Y103" i="6"/>
  <c r="X100" i="6"/>
  <c r="X102" i="6"/>
  <c r="X103" i="6"/>
  <c r="P96" i="6"/>
  <c r="P97" i="6"/>
  <c r="X96" i="6"/>
  <c r="X97" i="6"/>
  <c r="Y96" i="6"/>
  <c r="Y97" i="6"/>
  <c r="Z96" i="6"/>
  <c r="Z97" i="6"/>
  <c r="AA96" i="6"/>
  <c r="AA97" i="6"/>
  <c r="AF96" i="6"/>
  <c r="AF97" i="6"/>
  <c r="AN96" i="6"/>
  <c r="AN97" i="6"/>
  <c r="AO96" i="6"/>
  <c r="AO97" i="6"/>
  <c r="AP96" i="6"/>
  <c r="AP97" i="6"/>
  <c r="AQ96" i="6"/>
  <c r="AQ97" i="6"/>
  <c r="AV96" i="6"/>
  <c r="AV97" i="6"/>
  <c r="BD96" i="6"/>
  <c r="BD97" i="6"/>
  <c r="BE96" i="6"/>
  <c r="BE97" i="6"/>
  <c r="BF96" i="6"/>
  <c r="BF97" i="6"/>
  <c r="BG96" i="6"/>
  <c r="BG97" i="6"/>
  <c r="BL96" i="6"/>
  <c r="BL97" i="6"/>
  <c r="BT96" i="6"/>
  <c r="BT97" i="6"/>
  <c r="BU96" i="6"/>
  <c r="BU97" i="6"/>
  <c r="BV96" i="6"/>
  <c r="BV97" i="6"/>
  <c r="BW96" i="6"/>
  <c r="BW97" i="6"/>
  <c r="BW90" i="6"/>
  <c r="BW91" i="6"/>
  <c r="BL90" i="6"/>
  <c r="BL91" i="6"/>
  <c r="BV90" i="6"/>
  <c r="BV91" i="6"/>
  <c r="BT85" i="6"/>
  <c r="BU85" i="6"/>
  <c r="BU90" i="6"/>
  <c r="BU91" i="6"/>
  <c r="BF90" i="6"/>
  <c r="BF91" i="6"/>
  <c r="BG90" i="6"/>
  <c r="BG91" i="6"/>
  <c r="AV90" i="6"/>
  <c r="AV91" i="6"/>
  <c r="BD85" i="6"/>
  <c r="BE85" i="6"/>
  <c r="BE90" i="6"/>
  <c r="BE91" i="6"/>
  <c r="AP90" i="6"/>
  <c r="AP91" i="6"/>
  <c r="AQ90" i="6"/>
  <c r="AQ91" i="6"/>
  <c r="AF90" i="6"/>
  <c r="AF91" i="6"/>
  <c r="AN85" i="6"/>
  <c r="AA90" i="6"/>
  <c r="AA91" i="6"/>
  <c r="Z90" i="6"/>
  <c r="Z91" i="6"/>
  <c r="P90" i="6"/>
  <c r="P91" i="6"/>
  <c r="X85" i="6"/>
  <c r="Y85" i="6"/>
  <c r="Y90" i="6"/>
  <c r="Y91" i="6"/>
  <c r="P66" i="6"/>
  <c r="P67" i="6"/>
  <c r="Q66" i="6"/>
  <c r="Q67" i="6"/>
  <c r="Y58" i="6"/>
  <c r="Y66" i="6"/>
  <c r="Y67" i="6"/>
  <c r="Z66" i="6"/>
  <c r="Z67" i="6"/>
  <c r="AA66" i="6"/>
  <c r="AA67" i="6"/>
  <c r="AF66" i="6"/>
  <c r="AF67" i="6"/>
  <c r="AG66" i="6"/>
  <c r="AG67" i="6"/>
  <c r="AP66" i="6"/>
  <c r="AP67" i="6"/>
  <c r="AQ66" i="6"/>
  <c r="AQ67" i="6"/>
  <c r="AV66" i="6"/>
  <c r="AV67" i="6"/>
  <c r="AW66" i="6"/>
  <c r="AW67" i="6"/>
  <c r="BF66" i="6"/>
  <c r="BF67" i="6"/>
  <c r="BG66" i="6"/>
  <c r="BG67" i="6"/>
  <c r="BL66" i="6"/>
  <c r="BL67" i="6"/>
  <c r="BM66" i="6"/>
  <c r="BM67" i="6"/>
  <c r="BV66" i="6"/>
  <c r="BV67" i="6"/>
  <c r="BW66" i="6"/>
  <c r="BW67" i="6"/>
  <c r="AN58" i="6"/>
  <c r="AO58" i="6"/>
  <c r="AO66" i="6"/>
  <c r="AO67" i="6"/>
  <c r="K108" i="6"/>
  <c r="J108" i="6"/>
  <c r="I108" i="6"/>
  <c r="H108" i="6"/>
  <c r="K81" i="6"/>
  <c r="K82" i="6"/>
  <c r="J81" i="6"/>
  <c r="J82" i="6"/>
  <c r="I81" i="6"/>
  <c r="I82" i="6"/>
  <c r="H81" i="6"/>
  <c r="H82" i="6"/>
  <c r="BT58" i="6"/>
  <c r="BU58" i="6"/>
  <c r="BU66" i="6"/>
  <c r="BU67" i="6"/>
  <c r="BU27" i="6"/>
  <c r="BU29" i="6"/>
  <c r="BT27" i="6"/>
  <c r="BT29" i="6"/>
  <c r="BD58" i="6"/>
  <c r="BD66" i="6"/>
  <c r="BD67" i="6"/>
  <c r="BE27" i="6"/>
  <c r="BE29" i="6"/>
  <c r="BD27" i="6"/>
  <c r="BD29" i="6"/>
  <c r="H102" i="6"/>
  <c r="H103" i="6"/>
  <c r="I102" i="6"/>
  <c r="I103" i="6"/>
  <c r="J102" i="6"/>
  <c r="J103" i="6"/>
  <c r="K102" i="6"/>
  <c r="K103" i="6"/>
  <c r="X58" i="6"/>
  <c r="X66" i="6"/>
  <c r="X67" i="6"/>
  <c r="P29" i="6"/>
  <c r="X27" i="6"/>
  <c r="X29" i="6"/>
  <c r="H29" i="6"/>
  <c r="H30" i="6"/>
  <c r="I29" i="6"/>
  <c r="I30" i="6"/>
  <c r="J29" i="6"/>
  <c r="J30" i="6"/>
  <c r="K29" i="6"/>
  <c r="K30" i="6"/>
  <c r="K114" i="6"/>
  <c r="Z29" i="6"/>
  <c r="AA29" i="6"/>
  <c r="H107" i="6"/>
  <c r="I107" i="6"/>
  <c r="J107" i="6"/>
  <c r="K107" i="6"/>
  <c r="H66" i="6"/>
  <c r="H67" i="6"/>
  <c r="I66" i="6"/>
  <c r="I67" i="6"/>
  <c r="J66" i="6"/>
  <c r="J67" i="6"/>
  <c r="K66" i="6"/>
  <c r="K67" i="6"/>
  <c r="BM25" i="6"/>
  <c r="BM30" i="6"/>
  <c r="AW25" i="6"/>
  <c r="AW30" i="6"/>
  <c r="BT90" i="6"/>
  <c r="BT91" i="6"/>
  <c r="AN66" i="6"/>
  <c r="AN67" i="6"/>
  <c r="AO81" i="6"/>
  <c r="AO82" i="6"/>
  <c r="BE15" i="6"/>
  <c r="BU14" i="6"/>
  <c r="Y33" i="6"/>
  <c r="Y54" i="6"/>
  <c r="Y55" i="6"/>
  <c r="BF30" i="6"/>
  <c r="X81" i="6"/>
  <c r="X82" i="6"/>
  <c r="BD90" i="6"/>
  <c r="BD91" i="6"/>
  <c r="BO55" i="6"/>
  <c r="I114" i="6"/>
  <c r="BE58" i="6"/>
  <c r="BE66" i="6"/>
  <c r="BE67" i="6"/>
  <c r="BV30" i="6"/>
  <c r="BL30" i="6"/>
  <c r="Z30" i="6"/>
  <c r="BD25" i="6"/>
  <c r="BD30" i="6"/>
  <c r="BD114" i="6"/>
  <c r="BU15" i="6"/>
  <c r="BU25" i="6"/>
  <c r="BE25" i="6"/>
  <c r="X90" i="6"/>
  <c r="X91" i="6"/>
  <c r="J114" i="6"/>
  <c r="Y27" i="6"/>
  <c r="Y29" i="6"/>
  <c r="AO30" i="6"/>
  <c r="BE33" i="6"/>
  <c r="BE54" i="6"/>
  <c r="BE55" i="6"/>
  <c r="BE114" i="6"/>
  <c r="AA114" i="6"/>
  <c r="BT30" i="6"/>
  <c r="AO33" i="6"/>
  <c r="AO54" i="6"/>
  <c r="AO55" i="6"/>
  <c r="BT54" i="6"/>
  <c r="BT55" i="6"/>
  <c r="BT114" i="6"/>
  <c r="BL114" i="6"/>
  <c r="AI114" i="6"/>
  <c r="BE30" i="6"/>
  <c r="BM114" i="6"/>
  <c r="P30" i="6"/>
  <c r="P114" i="6"/>
  <c r="Y30" i="6"/>
  <c r="Y114" i="6"/>
  <c r="BW30" i="6"/>
  <c r="BG30" i="6"/>
  <c r="BG114" i="6"/>
  <c r="AV30" i="6"/>
  <c r="AV114" i="6"/>
  <c r="S114" i="6"/>
  <c r="BT66" i="6"/>
  <c r="BT67" i="6"/>
  <c r="H114" i="6"/>
  <c r="AN29" i="6"/>
  <c r="AN30" i="6"/>
  <c r="X25" i="6"/>
  <c r="X30" i="6"/>
  <c r="Z114" i="6"/>
  <c r="X114" i="6"/>
  <c r="AO85" i="6"/>
  <c r="AO90" i="6"/>
  <c r="AO91" i="6"/>
  <c r="AN90" i="6"/>
  <c r="AN91" i="6"/>
  <c r="BW114" i="6"/>
  <c r="AG114" i="6"/>
  <c r="AF114" i="6"/>
  <c r="AW114" i="6"/>
  <c r="AQ114" i="6"/>
  <c r="BV114" i="6"/>
  <c r="BO114" i="6"/>
  <c r="Q114" i="6"/>
  <c r="BF114" i="6"/>
  <c r="AP114" i="6"/>
  <c r="BU30" i="6"/>
  <c r="BU70" i="6"/>
  <c r="BU81" i="6"/>
  <c r="BU82" i="6"/>
  <c r="AN114" i="6"/>
  <c r="AO114" i="6"/>
  <c r="BU114" i="6"/>
</calcChain>
</file>

<file path=xl/sharedStrings.xml><?xml version="1.0" encoding="utf-8"?>
<sst xmlns="http://schemas.openxmlformats.org/spreadsheetml/2006/main" count="436" uniqueCount="169">
  <si>
    <t>tūkst. Lt</t>
  </si>
  <si>
    <t>Programos tikslo kodas</t>
  </si>
  <si>
    <t>Uždavinio kodas</t>
  </si>
  <si>
    <t>Priemonės kodas</t>
  </si>
  <si>
    <t>Priemonės pavadinimas</t>
  </si>
  <si>
    <t>Funkcinės klasifikacijos kodas</t>
  </si>
  <si>
    <t>Asignavimų valdytojo kodas</t>
  </si>
  <si>
    <t>Priemonės vykdytojo kodas</t>
  </si>
  <si>
    <t>2012 m. išlaidų projektas</t>
  </si>
  <si>
    <t>Iš viso</t>
  </si>
  <si>
    <t>Išlaidoms</t>
  </si>
  <si>
    <t>Turtui įsigyti ir finansiniams įsipareigojimams vykdyti</t>
  </si>
  <si>
    <t>Iš jų - darbo užmokesčiui</t>
  </si>
  <si>
    <t>01</t>
  </si>
  <si>
    <t>02</t>
  </si>
  <si>
    <t>03</t>
  </si>
  <si>
    <t>04</t>
  </si>
  <si>
    <t>Iš viso uždaviniui</t>
  </si>
  <si>
    <t>Iš viso tikslui</t>
  </si>
  <si>
    <t xml:space="preserve">Iš viso  programai </t>
  </si>
  <si>
    <t>Valstybės biudžetas</t>
  </si>
  <si>
    <t>Savivaldybės biudžetas</t>
  </si>
  <si>
    <t>ES lėšos</t>
  </si>
  <si>
    <t>Kitos lėšos</t>
  </si>
  <si>
    <t>Lėšos pagal finansavimo šaltinius</t>
  </si>
  <si>
    <t>Uždavinio vertinimo kriterijus</t>
  </si>
  <si>
    <t>Pavadinimas</t>
  </si>
  <si>
    <t>Metai</t>
  </si>
  <si>
    <t>Numatomi Savivaldybės biudžeto  asignavimai</t>
  </si>
  <si>
    <t xml:space="preserve">Sudaryti saugias ir patogias sąlygas mokiniams pasiekti mokyklą, užtikrinti teisės aktų dėl mokinių pavežėjimo įgyvendinimą </t>
  </si>
  <si>
    <t>06</t>
  </si>
  <si>
    <t>05</t>
  </si>
  <si>
    <t>08</t>
  </si>
  <si>
    <t>09</t>
  </si>
  <si>
    <t>Švietimo centralizuotos priemonės</t>
  </si>
  <si>
    <t>195328731</t>
  </si>
  <si>
    <t>Pagalba ir renginių organizavimas besiatestuojantiems specialistams ir mokytojams</t>
  </si>
  <si>
    <t>Tenkinti mokinių pažinimo, lavinimosi ir saviraiškos poreikius meno ir sporto srityse teikiant kokybišką ugdymo programų įvairovę, padėsiančią mokiniams tapti aktyviais visuomenės nariais</t>
  </si>
  <si>
    <t>Siekti rezultatyvios sporto plėtros, sudaryti palankią sportavimo aplinką</t>
  </si>
  <si>
    <t>Sudaryti sąlygas formuotis jauno žmogaus asmenybei</t>
  </si>
  <si>
    <t>Remti Lietuvos Respublikos universitetinėse aukštosiose mokyklose pagal pagrindines dieninių studijų programas studijuojančius asmenis</t>
  </si>
  <si>
    <t>Teikti paramą asmenims studijuojantiems  asmenims Lietuvos Respublikos universitetinėse aukštosiose mokyklose</t>
  </si>
  <si>
    <t>Kelių priežiūros ir plėtros programos lėšos</t>
  </si>
  <si>
    <t>VIP lėšos</t>
  </si>
  <si>
    <t>Privalomojo sveikatos draudimo lėšos</t>
  </si>
  <si>
    <t>Valstybės biudžeto spec. tikslinė dotacija</t>
  </si>
  <si>
    <t>Aplinkos apsaugos rėmimo spec. programa</t>
  </si>
  <si>
    <t>Švietimo įstaigų centralizuotos priemonės</t>
  </si>
  <si>
    <t>190247688</t>
  </si>
  <si>
    <t>A11.17</t>
  </si>
  <si>
    <t>A0</t>
  </si>
  <si>
    <t>A11</t>
  </si>
  <si>
    <t>Sudaryti sąlygas ugdytis ir įgyti išsilavinimą pagal įvairias ugdymo programas</t>
  </si>
  <si>
    <t>Informacinio biuletenio informacijos ARŠPPPC internetiniam puslapiui rengimas ir sklaida.</t>
  </si>
  <si>
    <t>Specialistų ( logopedo, psichologo, specialiojo pedagogo) pagalbos vaikams individualių u˛siėmimų – pratybų ugdytiniams, turintiems mokymosi ir elgesio problemų, organizavimas, dokumentų rengimas ir programų  rekomendavimas.</t>
  </si>
  <si>
    <t>Duomenų banko ir  Elektroninės duomenų bazės kūrimas, tobulinimas apie specialiųjų poreikių asmenis, jų problemas ir ugdymą kaupimas, atnaujinimas ir archyvavimas.</t>
  </si>
  <si>
    <t>Teikti specialiąją pedagoginę pagalbą rajono ugdymo institucijoms organizuojant tyrimus ir švietimą vietose, plėtojant specialiųjų poreikių asmenų kokybišką ugdymą.</t>
  </si>
  <si>
    <t>Organizuoti kiekvienam rajono moksleiviui prieinamą neformalųjį ugdymą, teikiant kokybiškas menino ir sportinio ugdymo paslaugas</t>
  </si>
  <si>
    <t>Metodinė pagalba tėvams organizuojant renginius (vnt)</t>
  </si>
  <si>
    <t>Mokytojų kvalifikacijos tobulinimosi renginiai (vnt.)</t>
  </si>
  <si>
    <t>Mokytojų dalyvaujančių kvalifikacijos tobulinimo renginiuose skaičius (vnt.)</t>
  </si>
  <si>
    <t>Konkursų organizavimas (vnt.)</t>
  </si>
  <si>
    <t>Festivalių organizavimas (vnt.)</t>
  </si>
  <si>
    <t>Sporto varžybų organizavimas (vnt.)</t>
  </si>
  <si>
    <t>Pedagoginių darbuotojų etatų skaičius (vnt.)</t>
  </si>
  <si>
    <t>Mokyklos įvaizdžio turtinimas, naujovių sklaida įvairioms priemonėmis (suvenyrai)</t>
  </si>
  <si>
    <t>Vienam mokiniui vidutiniškai tenkančios išlaidos (tūkst. Lt.)</t>
  </si>
  <si>
    <t>Koordinuojamų sporto projektų skaičius (vnt.)</t>
  </si>
  <si>
    <t>Užimti Alytaus rajono gyventojus sporto ir kita sveikatinimo veikla, tenkinant jų pažinimo, lavinimosi, sportinio meistriškumo didinimo, saviraiškos bei bendravimo poreikius</t>
  </si>
  <si>
    <t>188718528</t>
  </si>
  <si>
    <t>Įgyvendinti mokinių užimtumo programą.</t>
  </si>
  <si>
    <t>Lėšų skyrimas švietimo ir švietimo įstaigų centralizuotoms priemonėms</t>
  </si>
  <si>
    <t>Teikti kvalifikuotą pagalbą centralizuotiems švietimo ir sporto renginiams.</t>
  </si>
  <si>
    <t xml:space="preserve">Efektyvios darbo aplinkos užtikrinimas švietimo skyriuje </t>
  </si>
  <si>
    <t>A11.15</t>
  </si>
  <si>
    <t>Surengtų renginių, išvykų skaičius, Vnt</t>
  </si>
  <si>
    <t>Darbuotojų etatų skaičius įstaigoje, vnt</t>
  </si>
  <si>
    <t>Darbuotojų pareigybių skaičius švietimo funkcijai vykdyti, vnt</t>
  </si>
  <si>
    <t>Renginių skaičius, vnt</t>
  </si>
  <si>
    <t>Dalyvių skaičius, vnt</t>
  </si>
  <si>
    <t>Priežiūros inspekcijos centro tinklalapio  įvertinimas, proc.</t>
  </si>
  <si>
    <t>Informacinio leidinio 
Nr.skaičius, vnt</t>
  </si>
  <si>
    <t>Projektų skaičius, vnt</t>
  </si>
  <si>
    <t>Lėšos, skiriamos kvalifikacijos tobulinimo renginių programų konkurso organizavimui, tūkst.Lt</t>
  </si>
  <si>
    <t>Spec. poreikių ugdytinių skaičiaus kitimas, vnt</t>
  </si>
  <si>
    <t>Specialistų išvadų skaičiaus kitimas, vnt</t>
  </si>
  <si>
    <t>Konsultacijų skaičius, 
vnt</t>
  </si>
  <si>
    <t>Darbuotojų pareigybių skaičius PPT, vnt</t>
  </si>
  <si>
    <t xml:space="preserve">Renginių skaičius, 
vnt </t>
  </si>
  <si>
    <t>Dalyvių renginiuose 
skaičius, vnt</t>
  </si>
  <si>
    <t>Pagalba ir renginių organizavimas besiatestuojantiems 
specialistams ir mokytojams, kursų skaičius, vnt</t>
  </si>
  <si>
    <t>Pagalba ir renginių organizavimas besiatestuojantiems 
specialistams ir mokytojams, dalyvių skaičius, vnt</t>
  </si>
  <si>
    <t>Išvykų skaičius, vnt</t>
  </si>
  <si>
    <t xml:space="preserve">Tyrimų skaičius, vnt </t>
  </si>
  <si>
    <t>Dalyvių skaičius
 tyrimuose, vnt</t>
  </si>
  <si>
    <t>Duomenų banko ir  elektroninės duomenų bazės kūrimas, tobulinimas 
apie specialiųjų poreikių asmenis, jų problemas ir ugdymą 
kaupimas, atnaujinimas ir archyvavimas, bylų skaičius</t>
  </si>
  <si>
    <t>Olimpiadų ir konkursų nugalėtojų ir prizininkų skaičius, vnt</t>
  </si>
  <si>
    <t xml:space="preserve"> Sportinių varžybų skaičius,  vnt</t>
  </si>
  <si>
    <t>Tarptautinės Mokytojo dienos paminėjimas, dalyvių skaičius</t>
  </si>
  <si>
    <t>Geriausių abiturientų apdovanojimas, vnt</t>
  </si>
  <si>
    <t>Kvalifikaciniai renginiai, vnt</t>
  </si>
  <si>
    <t>Mokyklinės dokumentacijos pavadinimų kiekis, vnt</t>
  </si>
  <si>
    <t>30</t>
  </si>
  <si>
    <t>35</t>
  </si>
  <si>
    <t>Turtinama mokymosi bazės naujomis informacinėmis technologijomis ir šiuolaikinėmis
 mokymosi  priemonėmis, mokomųjų kabinetų  ir klasių aprūpinimas  vadovėliais, literatūra bei spaudiniais, aprūpinimas mokomųjų klasių muzikiniu ir sportiniu inventoriumi.</t>
  </si>
  <si>
    <t>Renginių konkursų, seminarų, sportinių varžybų, išvykų organizavimas</t>
  </si>
  <si>
    <t>Vnt.</t>
  </si>
  <si>
    <t>Sporto rėmimo programa,  vnt</t>
  </si>
  <si>
    <t>Sporto klubų skaičius, vnt</t>
  </si>
  <si>
    <t>Komandų skaičius, vnt</t>
  </si>
  <si>
    <t>Sporto projektų skaičius, vnt</t>
  </si>
  <si>
    <t>Stovyklų skaičius, vnt</t>
  </si>
  <si>
    <t xml:space="preserve"> 2014-2016 METŲ     ŠVIETIMO, SPORTO PASLAUGŲ TIEKIMO IR PLĖTROS SAVIVALDYBĖS TERITORIJOJE PROGRAMOS         
 TIKSLŲ, UŽDAVINIŲ IR PRIEMONIŲ IŠLAIDŲ SUVESTINĖ </t>
  </si>
  <si>
    <t>2 lentelė</t>
  </si>
  <si>
    <t>Sudaryti sąlygas tinkamam Alytaus rajono savivaldybės švietimo skyriaus  centrinės institucijos išlaikymui</t>
  </si>
  <si>
    <t>Biudžetinių įstaigų pajamos</t>
  </si>
  <si>
    <t>Paskolos lėšos</t>
  </si>
  <si>
    <t>Privatizavimo fondo lėšos</t>
  </si>
  <si>
    <t>Kiti finansavimo šaltiniai</t>
  </si>
  <si>
    <t xml:space="preserve">09 PROGRAMA. ŠVIETIMO, SPORTO PASLAUGŲ TIEKIMAS IR PLĖTRA SAVIVALDYBĖS TERITORIJOJE </t>
  </si>
  <si>
    <t>Kokybiškas ugdymo proceso organizavimas ir saugios aplinkos kūrimas</t>
  </si>
  <si>
    <r>
      <t xml:space="preserve">Ikimokyklinio ugdymo proceso užtikrinimas: </t>
    </r>
    <r>
      <rPr>
        <sz val="10"/>
        <color indexed="8"/>
        <rFont val="Times New Roman"/>
        <family val="1"/>
        <charset val="186"/>
      </rPr>
      <t>Alytaus r. Alovės pagrindinėje mokykloje, Alytaus r. Butrimonių vaikų darželyje, Alytaus r. Simno vaikų darželyje, Alytaus rajono Daugų vaikų darželyje</t>
    </r>
  </si>
  <si>
    <r>
      <rPr>
        <b/>
        <sz val="10"/>
        <rFont val="Times New Roman"/>
        <family val="1"/>
        <charset val="186"/>
      </rPr>
      <t>Vidurinio ugdymo proceso užtikrinimas:</t>
    </r>
    <r>
      <rPr>
        <sz val="10"/>
        <rFont val="Times New Roman"/>
        <family val="1"/>
        <charset val="186"/>
      </rPr>
      <t xml:space="preserve">
Alytaus r. Butrimonių gimnazijoje, Alytaus rajono Daugų Vlado Mirono gimnazijoje, Alytaus r. Krokialaukio Tomo Noraus- Naruševičiaus gimnazijoje, Alytaus r. Kumečių pagrindinėje mokykloje, Alytaus r. Makniūnų mokykloje-daugiafunkciame centre, Alytaus r. Miroslavo gimnazijoje, Alytaus r. Pivašiūnų gimnazijoje, Alytaus r. Punios mokykloje-daugiafunkciame centre, Alytaus r. Simno gimnazijoje, Alytaus rajono Simno specialiojoje mokykloje, Alytaus r. Ūdrijos mokykloje-daugiafunkciame centre, Alytaus r. Krokialaukio daugiafunkciame centre (daugiafunkcis centras reorganizuotas 2014-08-31)</t>
    </r>
  </si>
  <si>
    <t>190244425
190228563 
190228182
190228378</t>
  </si>
  <si>
    <t xml:space="preserve">A11.1
A11.2
A11.3
A11.6
</t>
  </si>
  <si>
    <t xml:space="preserve">190244763 
190244044 
190245331 
291523820 
190238867
290245670
190245865 
190952342 
190984347
</t>
  </si>
  <si>
    <t>A11.4
A11.7
A11.9
A11.10
A11.11
A11.12
A11.13
A11.14
A11.15
A11.16
A11.18
A11.8</t>
  </si>
  <si>
    <t>Sudaryti sąlygas gauti pedagoginę,  psichologinę, metodinę ir kitą ugdymo proceso kokybės gerinimui įtakos turinčią pagalbą</t>
  </si>
  <si>
    <t>Teikti kvalifikacijos tobulinimosi paslaugas, organizuoti rajono pedagogų kvalifikacijos tobulinimą, nuolatinį mokymąsi ir sudaryti palankias sąlygas kuo ankstesniam asmens specialiųjų poreikių, psichologinių, asmenybės raidos ir ugdymosi problemų įvertinimui, operatyvios ir veiksmingos pagalbos,  padedančios spręsti vaiko visaverčio ugdymo klausimus, suteikimui</t>
  </si>
  <si>
    <t>Alytaus rajono Švietimo ir pedagoginės  psichologinės pagalbos centro  veiklos organizavimas:</t>
  </si>
  <si>
    <t>Metodinės pedagoginės pagalbos , konsultacijų rajono ugdymo įstaigų mokytojams, mokytojų bendruomenėms teikimas</t>
  </si>
  <si>
    <t xml:space="preserve"> Naujų mokymosi aplinkų kūrimas, tikslingas ARŠPPPC išteklių panaudojimo, informacijos sklaidos užtikrinimas</t>
  </si>
  <si>
    <t xml:space="preserve">Stiprinimas mokyklos, mokytojų, tėvų (globėjų) ir vaikų bendradarbiavimo, sprendžiant  specialiojo ugdymo,  tolerancijos, teigiamo požiūrio formavimo problemas.  </t>
  </si>
  <si>
    <t>Sudarytos palankios sąlygos kuo ankstesniam asmens specialiųjų poreikių, psichologinių, asmenybės raidos ir ugdymosi problemų įvertinimui, operatyvios ir veiksmingos pagalbos, padedančios spręsti vaiko visaverčio ugdymo klausimus, suteikimui.</t>
  </si>
  <si>
    <t>Neformalaus ugdymo organizavimas Alytaus r. meno ir sporto mokykloje</t>
  </si>
  <si>
    <t xml:space="preserve"> Sėkmingo švietimo įstaigos funkcionavimo užtikrinimas</t>
  </si>
  <si>
    <t>Alytaus rajono savivaldybės sporto rėmimo programos įgyvendinimas</t>
  </si>
  <si>
    <t>Studijų rėmimo programos įgyvendinimas</t>
  </si>
  <si>
    <t>Mokinių vežimo organizavimas</t>
  </si>
  <si>
    <t xml:space="preserve">190244425 
290244230
191416326
 190244044 
190245331
291523820 
190238867
290245670 
190245865 
190952342
190984347 
190241653 
</t>
  </si>
  <si>
    <t>A11.1
A11.3
A11.4
A11.7
A11.9
A11.10
A11.11
A11.12
A11.13
A11.14
A11.16</t>
  </si>
  <si>
    <t>79,9</t>
  </si>
  <si>
    <t>Švietimo skyriaus veiklos organizavimas</t>
  </si>
  <si>
    <t>Darbuotojų skaičius , vnt</t>
  </si>
  <si>
    <t>07</t>
  </si>
  <si>
    <t>Moksleivių užimtumo programos organizavimas</t>
  </si>
  <si>
    <t>Kokybiškas ir prieinamas nemokamas mokinių maitinimas</t>
  </si>
  <si>
    <t>Soc. parama mokiniams (nemokamo maitinimo organizavimas ir teikimas)</t>
  </si>
  <si>
    <t>10</t>
  </si>
  <si>
    <t>A11.8,14,1,16, 3, 1, 10,11, 18, 9, 12, 13, 14, 17, 15</t>
  </si>
  <si>
    <t xml:space="preserve">1206
352
23
831
-
380
</t>
  </si>
  <si>
    <t xml:space="preserve">Mokinių pavežamų į mokyklą skaičius, vnt:
Maršrutiniu
transportu
Privačiuoju transportu,
Mokykliniu 
Kitais vežiojimo būdais
Mokinių, kuriems kompensuojamos pavežėjimo išlaidos skaičius
</t>
  </si>
  <si>
    <t>1188
333
18
837
-
369</t>
  </si>
  <si>
    <t>1161
322
19
820
-
355</t>
  </si>
  <si>
    <t>1130
316
19
795
-
355</t>
  </si>
  <si>
    <t xml:space="preserve">Vaikų ir mokinių skaičiaus kaita lankančių
( rugsėjo 1 d.):
Ikimokyklinio ugdymo grupes, skaičius, vnt
Priešmokyklinio ugdymo grupes, skaičius, vnt
Bendrojo ugdymo įstaigas, skaičius, vnt
</t>
  </si>
  <si>
    <t>2485
140
116
2229</t>
  </si>
  <si>
    <t>2295
148
104
2043</t>
  </si>
  <si>
    <t>2115
105
105
1868</t>
  </si>
  <si>
    <t>2025
102
102
1778</t>
  </si>
  <si>
    <t>Pedagoginių darbuotojų pareigybių skaičius, vnt</t>
  </si>
  <si>
    <t xml:space="preserve">Mokinių užimančių prizines vietas meno ir sporto srityse skaičius, vnt
Maršrutiniu
transportu, vnt
Privačiuoju transportu
Mokykliniu 
Kitais vežiojimo būdais
Mokinių, kuriems kompensuojamos pavežėjimo išlaidos skaičius, vnt
</t>
  </si>
  <si>
    <t>Vienkartinės paramos mokėjimas,
 paramos vertė , Lt
Pateiktų studentų prašymų skaičius, vnt</t>
  </si>
  <si>
    <t>1300
28</t>
  </si>
  <si>
    <t>1300
30</t>
  </si>
  <si>
    <t>1300
31</t>
  </si>
  <si>
    <t>Patvirtinti Savivaldybės biudžeto  asignavimai</t>
  </si>
  <si>
    <t>Savivaldybės biudžeto  asignavimų planas</t>
  </si>
  <si>
    <t>Mokinių, gaunančių nemokamą maitinimą skaičius, vnt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</si>
</sst>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41">
    <font>
      <sz val="10"/>
      <name val="Arial"/>
      <family val="2"/>
      <charset val="186"/>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sz val="8"/>
      <name val="Times New Roman"/>
      <family val="1"/>
      <charset val="186"/>
    </font>
    <font>
      <sz val="10"/>
      <name val="Times New Roman"/>
      <family val="1"/>
      <charset val="186"/>
    </font>
    <font>
      <b/>
      <sz val="8"/>
      <name val="Times New Roman"/>
      <family val="1"/>
      <charset val="186"/>
    </font>
    <font>
      <b/>
      <u/>
      <sz val="11"/>
      <name val="Times New Roman"/>
      <family val="1"/>
      <charset val="186"/>
    </font>
    <font>
      <b/>
      <sz val="9"/>
      <name val="Times New Roman"/>
      <family val="1"/>
      <charset val="186"/>
    </font>
    <font>
      <b/>
      <sz val="10"/>
      <name val="Times New Roman"/>
      <family val="1"/>
      <charset val="186"/>
    </font>
    <font>
      <sz val="9"/>
      <name val="Times New Roman"/>
      <family val="1"/>
      <charset val="186"/>
    </font>
    <font>
      <sz val="8"/>
      <name val="Arial"/>
      <family val="2"/>
      <charset val="186"/>
    </font>
    <font>
      <sz val="8"/>
      <color indexed="42"/>
      <name val="Times New Roman"/>
      <family val="1"/>
      <charset val="186"/>
    </font>
    <font>
      <sz val="8"/>
      <name val="Times New Roman"/>
      <family val="1"/>
    </font>
    <font>
      <sz val="8"/>
      <color indexed="8"/>
      <name val="Times New Roman"/>
      <family val="1"/>
      <charset val="186"/>
    </font>
    <font>
      <sz val="8"/>
      <color indexed="8"/>
      <name val="Times New Roman"/>
      <family val="1"/>
    </font>
    <font>
      <b/>
      <sz val="8"/>
      <name val="Times New Roman"/>
      <family val="1"/>
    </font>
    <font>
      <sz val="10"/>
      <name val="Arial"/>
      <family val="2"/>
      <charset val="186"/>
    </font>
    <font>
      <sz val="10"/>
      <name val="Times New Roman"/>
      <family val="1"/>
    </font>
    <font>
      <b/>
      <sz val="10"/>
      <name val="Times New Roman"/>
      <family val="1"/>
    </font>
    <font>
      <b/>
      <sz val="8"/>
      <color indexed="8"/>
      <name val="Times New Roman"/>
      <family val="1"/>
      <charset val="186"/>
    </font>
    <font>
      <sz val="8"/>
      <name val="Comic Sans MS"/>
      <family val="4"/>
      <charset val="186"/>
    </font>
    <font>
      <sz val="10"/>
      <name val="Arial"/>
      <family val="2"/>
    </font>
    <font>
      <sz val="10"/>
      <color indexed="8"/>
      <name val="Times New Roman"/>
      <family val="1"/>
      <charset val="186"/>
    </font>
    <font>
      <sz val="10"/>
      <color indexed="8"/>
      <name val="Times New Roman"/>
      <family val="1"/>
      <charset val="186"/>
    </font>
    <font>
      <sz val="8"/>
      <color indexed="8"/>
      <name val="Times New Roman"/>
      <family val="1"/>
      <charset val="186"/>
    </font>
    <font>
      <sz val="8"/>
      <color indexed="10"/>
      <name val="Times New Roman"/>
      <family val="1"/>
      <charset val="186"/>
    </font>
    <font>
      <sz val="10"/>
      <color indexed="42"/>
      <name val="Times New Roman"/>
      <family val="1"/>
      <charset val="186"/>
    </font>
    <font>
      <b/>
      <sz val="10"/>
      <color indexed="8"/>
      <name val="Times New Roman"/>
      <family val="1"/>
      <charset val="186"/>
    </font>
    <font>
      <b/>
      <u/>
      <sz val="8"/>
      <name val="Times New Roman"/>
      <family val="1"/>
      <charset val="186"/>
    </font>
    <font>
      <b/>
      <sz val="8"/>
      <color indexed="42"/>
      <name val="Times New Roman"/>
      <family val="1"/>
    </font>
    <font>
      <sz val="8"/>
      <name val="TimesLT"/>
    </font>
    <font>
      <b/>
      <sz val="10"/>
      <color indexed="8"/>
      <name val="Times New Roman"/>
      <family val="1"/>
    </font>
    <font>
      <sz val="10"/>
      <color indexed="8"/>
      <name val="Times New Roman"/>
      <family val="1"/>
    </font>
    <font>
      <sz val="12"/>
      <name val="Times New Roman"/>
      <family val="1"/>
      <charset val="186"/>
    </font>
    <font>
      <sz val="9"/>
      <name val="Times New Roman"/>
      <family val="1"/>
    </font>
  </fonts>
  <fills count="30">
    <fill>
      <patternFill patternType="none"/>
    </fill>
    <fill>
      <patternFill patternType="gray125"/>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4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44"/>
        <bgColor indexed="64"/>
      </patternFill>
    </fill>
    <fill>
      <patternFill patternType="solid">
        <fgColor indexed="42"/>
        <bgColor indexed="64"/>
      </patternFill>
    </fill>
    <fill>
      <patternFill patternType="solid">
        <fgColor indexed="13"/>
        <bgColor indexed="64"/>
      </patternFill>
    </fill>
    <fill>
      <patternFill patternType="solid">
        <fgColor indexed="9"/>
        <bgColor indexed="26"/>
      </patternFill>
    </fill>
    <fill>
      <patternFill patternType="solid">
        <fgColor indexed="9"/>
        <bgColor indexed="64"/>
      </patternFill>
    </fill>
    <fill>
      <patternFill patternType="solid">
        <fgColor theme="0"/>
        <bgColor indexed="64"/>
      </patternFill>
    </fill>
  </fills>
  <borders count="1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3">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0" fontId="6" fillId="7" borderId="1" applyNumberFormat="0" applyAlignment="0" applyProtection="0"/>
    <xf numFmtId="0" fontId="7" fillId="0" borderId="3" applyNumberFormat="0" applyFill="0" applyAlignment="0" applyProtection="0"/>
    <xf numFmtId="0" fontId="8" fillId="22" borderId="0" applyNumberFormat="0" applyBorder="0" applyAlignment="0" applyProtection="0"/>
    <xf numFmtId="0" fontId="27" fillId="0" borderId="0"/>
    <xf numFmtId="0" fontId="22" fillId="23" borderId="4" applyNumberFormat="0" applyAlignment="0" applyProtection="0"/>
  </cellStyleXfs>
  <cellXfs count="354">
    <xf numFmtId="0" fontId="0" fillId="0" borderId="0" xfId="0"/>
    <xf numFmtId="0" fontId="9" fillId="0" borderId="0" xfId="0" applyFont="1" applyAlignment="1">
      <alignment vertical="top"/>
    </xf>
    <xf numFmtId="0" fontId="9" fillId="0" borderId="0" xfId="0" applyFont="1" applyBorder="1" applyAlignment="1">
      <alignment vertical="top"/>
    </xf>
    <xf numFmtId="0" fontId="9" fillId="0" borderId="5" xfId="0" applyFont="1" applyBorder="1" applyAlignment="1">
      <alignment vertical="top"/>
    </xf>
    <xf numFmtId="0" fontId="9" fillId="24" borderId="5" xfId="0" applyFont="1" applyFill="1" applyBorder="1" applyAlignment="1">
      <alignment vertical="top"/>
    </xf>
    <xf numFmtId="0" fontId="17" fillId="25" borderId="5" xfId="0" applyFont="1" applyFill="1" applyBorder="1" applyAlignment="1">
      <alignment vertical="top"/>
    </xf>
    <xf numFmtId="49" fontId="9" fillId="0" borderId="5" xfId="0" applyNumberFormat="1" applyFont="1" applyBorder="1" applyAlignment="1">
      <alignment horizontal="center" vertical="top"/>
    </xf>
    <xf numFmtId="164" fontId="15" fillId="0" borderId="5" xfId="0" applyNumberFormat="1" applyFont="1" applyFill="1" applyBorder="1" applyAlignment="1">
      <alignment horizontal="center" vertical="top"/>
    </xf>
    <xf numFmtId="0" fontId="9" fillId="25" borderId="5" xfId="0" applyFont="1" applyFill="1" applyBorder="1" applyAlignment="1">
      <alignment vertical="top"/>
    </xf>
    <xf numFmtId="164" fontId="18" fillId="0" borderId="5" xfId="0" applyNumberFormat="1" applyFont="1" applyFill="1" applyBorder="1" applyAlignment="1">
      <alignment horizontal="center" vertical="top"/>
    </xf>
    <xf numFmtId="164" fontId="18" fillId="0" borderId="5" xfId="0" applyNumberFormat="1" applyFont="1" applyFill="1" applyBorder="1" applyAlignment="1">
      <alignment vertical="top"/>
    </xf>
    <xf numFmtId="164" fontId="10" fillId="0" borderId="5" xfId="0" applyNumberFormat="1" applyFont="1" applyFill="1" applyBorder="1" applyAlignment="1">
      <alignment horizontal="center" vertical="top"/>
    </xf>
    <xf numFmtId="164" fontId="18" fillId="0" borderId="5" xfId="0" applyNumberFormat="1" applyFont="1" applyFill="1" applyBorder="1" applyAlignment="1">
      <alignment horizontal="left" vertical="top" wrapText="1"/>
    </xf>
    <xf numFmtId="0" fontId="10" fillId="0" borderId="5" xfId="0" applyFont="1" applyFill="1" applyBorder="1" applyAlignment="1">
      <alignment horizontal="left" vertical="top" wrapText="1"/>
    </xf>
    <xf numFmtId="0" fontId="9" fillId="0" borderId="5" xfId="0" applyFont="1" applyFill="1" applyBorder="1" applyAlignment="1">
      <alignment horizontal="center" vertical="top"/>
    </xf>
    <xf numFmtId="0" fontId="9" fillId="0" borderId="5" xfId="0" applyFont="1" applyFill="1" applyBorder="1" applyAlignment="1">
      <alignment vertical="top"/>
    </xf>
    <xf numFmtId="49" fontId="10" fillId="0" borderId="5" xfId="0" applyNumberFormat="1" applyFont="1" applyFill="1" applyBorder="1" applyAlignment="1">
      <alignment horizontal="left" vertical="top" wrapText="1"/>
    </xf>
    <xf numFmtId="49" fontId="18" fillId="0" borderId="5" xfId="0" applyNumberFormat="1" applyFont="1" applyFill="1" applyBorder="1" applyAlignment="1">
      <alignment horizontal="center" vertical="top"/>
    </xf>
    <xf numFmtId="2" fontId="18" fillId="0" borderId="5" xfId="0" applyNumberFormat="1" applyFont="1" applyFill="1" applyBorder="1" applyAlignment="1">
      <alignment horizontal="center" vertical="top"/>
    </xf>
    <xf numFmtId="164" fontId="10" fillId="0" borderId="5" xfId="0" applyNumberFormat="1" applyFont="1" applyFill="1" applyBorder="1" applyAlignment="1">
      <alignment horizontal="center" vertical="top" wrapText="1"/>
    </xf>
    <xf numFmtId="49" fontId="18" fillId="0" borderId="5" xfId="0" applyNumberFormat="1" applyFont="1" applyFill="1" applyBorder="1" applyAlignment="1">
      <alignment horizontal="center" vertical="top" wrapText="1"/>
    </xf>
    <xf numFmtId="49" fontId="18" fillId="0" borderId="0" xfId="0" applyNumberFormat="1" applyFont="1" applyAlignment="1">
      <alignment horizontal="center" vertical="top"/>
    </xf>
    <xf numFmtId="164" fontId="28" fillId="0" borderId="5" xfId="0" applyNumberFormat="1" applyFont="1" applyFill="1" applyBorder="1" applyAlignment="1">
      <alignment horizontal="center" vertical="top"/>
    </xf>
    <xf numFmtId="0" fontId="9" fillId="0" borderId="0" xfId="0" applyFont="1" applyFill="1" applyAlignment="1">
      <alignment vertical="top"/>
    </xf>
    <xf numFmtId="49" fontId="18" fillId="0" borderId="0" xfId="0" applyNumberFormat="1" applyFont="1" applyFill="1" applyAlignment="1">
      <alignment horizontal="center" vertical="top"/>
    </xf>
    <xf numFmtId="0" fontId="9" fillId="0" borderId="0" xfId="0" applyFont="1" applyFill="1" applyBorder="1" applyAlignment="1">
      <alignment vertical="top"/>
    </xf>
    <xf numFmtId="0" fontId="14" fillId="0" borderId="0" xfId="31" applyFont="1" applyFill="1" applyAlignment="1">
      <alignment horizontal="center" vertical="top" wrapText="1"/>
    </xf>
    <xf numFmtId="0" fontId="14" fillId="0" borderId="0" xfId="31" applyFont="1" applyFill="1" applyAlignment="1">
      <alignment horizontal="left" vertical="top" wrapText="1"/>
    </xf>
    <xf numFmtId="0" fontId="11" fillId="0" borderId="5" xfId="0" applyFont="1" applyFill="1" applyBorder="1" applyAlignment="1">
      <alignment vertical="top"/>
    </xf>
    <xf numFmtId="164" fontId="29" fillId="0" borderId="5" xfId="0" applyNumberFormat="1" applyFont="1" applyFill="1" applyBorder="1" applyAlignment="1">
      <alignment horizontal="center" vertical="top"/>
    </xf>
    <xf numFmtId="164" fontId="10" fillId="0" borderId="5" xfId="0" applyNumberFormat="1" applyFont="1" applyFill="1" applyBorder="1" applyAlignment="1">
      <alignment horizontal="left" vertical="top"/>
    </xf>
    <xf numFmtId="0" fontId="26" fillId="0" borderId="5" xfId="0" applyFont="1" applyFill="1" applyBorder="1" applyAlignment="1">
      <alignment horizontal="center" vertical="top" wrapText="1"/>
    </xf>
    <xf numFmtId="49" fontId="13" fillId="25" borderId="5" xfId="0" applyNumberFormat="1" applyFont="1" applyFill="1" applyBorder="1" applyAlignment="1">
      <alignment horizontal="left" vertical="top"/>
    </xf>
    <xf numFmtId="49" fontId="11" fillId="25" borderId="5" xfId="0" applyNumberFormat="1" applyFont="1" applyFill="1" applyBorder="1" applyAlignment="1">
      <alignment horizontal="center" vertical="top"/>
    </xf>
    <xf numFmtId="49" fontId="13" fillId="24" borderId="5" xfId="0" applyNumberFormat="1" applyFont="1" applyFill="1" applyBorder="1" applyAlignment="1">
      <alignment horizontal="center" vertical="top"/>
    </xf>
    <xf numFmtId="164" fontId="25" fillId="26" borderId="5" xfId="0" applyNumberFormat="1" applyFont="1" applyFill="1" applyBorder="1" applyAlignment="1">
      <alignment horizontal="center" vertical="top"/>
    </xf>
    <xf numFmtId="0" fontId="30" fillId="26" borderId="5" xfId="0" applyFont="1" applyFill="1" applyBorder="1" applyAlignment="1">
      <alignment vertical="top"/>
    </xf>
    <xf numFmtId="49" fontId="13" fillId="25" borderId="5" xfId="0" applyNumberFormat="1" applyFont="1" applyFill="1" applyBorder="1" applyAlignment="1">
      <alignment horizontal="center" vertical="top"/>
    </xf>
    <xf numFmtId="164" fontId="13" fillId="25" borderId="5" xfId="0" applyNumberFormat="1" applyFont="1" applyFill="1" applyBorder="1" applyAlignment="1">
      <alignment horizontal="center" vertical="top"/>
    </xf>
    <xf numFmtId="164" fontId="13" fillId="24" borderId="5" xfId="0" applyNumberFormat="1" applyFont="1" applyFill="1" applyBorder="1" applyAlignment="1">
      <alignment horizontal="center" vertical="top"/>
    </xf>
    <xf numFmtId="49" fontId="9" fillId="25" borderId="5" xfId="0" applyNumberFormat="1" applyFont="1" applyFill="1" applyBorder="1" applyAlignment="1">
      <alignment vertical="top"/>
    </xf>
    <xf numFmtId="164" fontId="21" fillId="24" borderId="5" xfId="0" applyNumberFormat="1" applyFont="1" applyFill="1" applyBorder="1" applyAlignment="1">
      <alignment horizontal="center" vertical="top"/>
    </xf>
    <xf numFmtId="164" fontId="21" fillId="25" borderId="5" xfId="0" applyNumberFormat="1" applyFont="1" applyFill="1" applyBorder="1" applyAlignment="1">
      <alignment horizontal="center" vertical="top"/>
    </xf>
    <xf numFmtId="49" fontId="9" fillId="0" borderId="5" xfId="0" applyNumberFormat="1" applyFont="1" applyBorder="1" applyAlignment="1">
      <alignment horizontal="center" vertical="top" wrapText="1"/>
    </xf>
    <xf numFmtId="0" fontId="9" fillId="0" borderId="5" xfId="0" applyFont="1" applyBorder="1" applyAlignment="1">
      <alignment horizontal="center" vertical="top" wrapText="1"/>
    </xf>
    <xf numFmtId="164" fontId="11" fillId="4" borderId="5" xfId="0" applyNumberFormat="1" applyFont="1" applyFill="1" applyBorder="1" applyAlignment="1">
      <alignment vertical="top"/>
    </xf>
    <xf numFmtId="0" fontId="18" fillId="0" borderId="5" xfId="0" applyFont="1" applyBorder="1" applyAlignment="1">
      <alignment vertical="top" wrapText="1"/>
    </xf>
    <xf numFmtId="0" fontId="9" fillId="0" borderId="5" xfId="0" applyFont="1" applyBorder="1" applyAlignment="1">
      <alignment vertical="top" wrapText="1"/>
    </xf>
    <xf numFmtId="164" fontId="21" fillId="0" borderId="5" xfId="0" applyNumberFormat="1" applyFont="1" applyFill="1" applyBorder="1" applyAlignment="1">
      <alignment horizontal="right" vertical="top"/>
    </xf>
    <xf numFmtId="164" fontId="18" fillId="0" borderId="5" xfId="0" applyNumberFormat="1" applyFont="1" applyFill="1" applyBorder="1" applyAlignment="1">
      <alignment vertical="top" wrapText="1"/>
    </xf>
    <xf numFmtId="49" fontId="24" fillId="8" borderId="5" xfId="0" applyNumberFormat="1" applyFont="1" applyFill="1" applyBorder="1" applyAlignment="1">
      <alignment horizontal="center" vertical="top" wrapText="1"/>
    </xf>
    <xf numFmtId="0" fontId="19" fillId="0" borderId="5" xfId="0" applyFont="1" applyBorder="1" applyAlignment="1">
      <alignment horizontal="center" vertical="top"/>
    </xf>
    <xf numFmtId="0" fontId="9" fillId="0" borderId="5" xfId="0" applyFont="1" applyBorder="1" applyAlignment="1">
      <alignment horizontal="center" vertical="top"/>
    </xf>
    <xf numFmtId="0" fontId="9" fillId="24" borderId="5" xfId="0" applyFont="1" applyFill="1" applyBorder="1" applyAlignment="1">
      <alignment horizontal="center" vertical="top"/>
    </xf>
    <xf numFmtId="49" fontId="14" fillId="8" borderId="5" xfId="0" applyNumberFormat="1" applyFont="1" applyFill="1" applyBorder="1" applyAlignment="1">
      <alignment horizontal="center" vertical="top"/>
    </xf>
    <xf numFmtId="49" fontId="14" fillId="4" borderId="5" xfId="0" applyNumberFormat="1" applyFont="1" applyFill="1" applyBorder="1" applyAlignment="1">
      <alignment horizontal="center" vertical="top"/>
    </xf>
    <xf numFmtId="164" fontId="10" fillId="0" borderId="5" xfId="0" applyNumberFormat="1" applyFont="1" applyBorder="1" applyAlignment="1">
      <alignment horizontal="center" vertical="top"/>
    </xf>
    <xf numFmtId="164" fontId="10" fillId="27" borderId="5" xfId="0" applyNumberFormat="1" applyFont="1" applyFill="1" applyBorder="1" applyAlignment="1">
      <alignment horizontal="center" vertical="top"/>
    </xf>
    <xf numFmtId="164" fontId="10" fillId="27" borderId="5" xfId="0" applyNumberFormat="1" applyFont="1" applyFill="1" applyBorder="1" applyAlignment="1">
      <alignment horizontal="center" vertical="top" wrapText="1"/>
    </xf>
    <xf numFmtId="164" fontId="10" fillId="0" borderId="5" xfId="0" applyNumberFormat="1" applyFont="1" applyBorder="1" applyAlignment="1">
      <alignment vertical="top"/>
    </xf>
    <xf numFmtId="164" fontId="10" fillId="0" borderId="5" xfId="0" applyNumberFormat="1" applyFont="1" applyBorder="1" applyAlignment="1">
      <alignment horizontal="left" vertical="top"/>
    </xf>
    <xf numFmtId="164" fontId="28" fillId="27" borderId="5" xfId="0" applyNumberFormat="1" applyFont="1" applyFill="1" applyBorder="1" applyAlignment="1">
      <alignment horizontal="center" vertical="top"/>
    </xf>
    <xf numFmtId="164" fontId="14" fillId="4" borderId="5" xfId="0" applyNumberFormat="1" applyFont="1" applyFill="1" applyBorder="1" applyAlignment="1">
      <alignment vertical="top"/>
    </xf>
    <xf numFmtId="0" fontId="32" fillId="25" borderId="5" xfId="0" applyFont="1" applyFill="1" applyBorder="1" applyAlignment="1">
      <alignment vertical="top"/>
    </xf>
    <xf numFmtId="164" fontId="14" fillId="8" borderId="5" xfId="0" applyNumberFormat="1" applyFont="1" applyFill="1" applyBorder="1" applyAlignment="1">
      <alignment vertical="top"/>
    </xf>
    <xf numFmtId="0" fontId="10" fillId="24" borderId="5" xfId="0" applyFont="1" applyFill="1" applyBorder="1" applyAlignment="1">
      <alignment vertical="top"/>
    </xf>
    <xf numFmtId="49" fontId="14" fillId="8" borderId="5" xfId="0" applyNumberFormat="1" applyFont="1" applyFill="1" applyBorder="1" applyAlignment="1">
      <alignment horizontal="center" vertical="top" wrapText="1"/>
    </xf>
    <xf numFmtId="49" fontId="10" fillId="0" borderId="5" xfId="0" applyNumberFormat="1" applyFont="1" applyBorder="1" applyAlignment="1">
      <alignment horizontal="center" vertical="top"/>
    </xf>
    <xf numFmtId="164" fontId="14" fillId="4" borderId="5" xfId="0" applyNumberFormat="1" applyFont="1" applyFill="1" applyBorder="1" applyAlignment="1">
      <alignment horizontal="center" vertical="top"/>
    </xf>
    <xf numFmtId="164" fontId="14" fillId="8" borderId="5" xfId="0" applyNumberFormat="1" applyFont="1" applyFill="1" applyBorder="1" applyAlignment="1">
      <alignment horizontal="center" vertical="top"/>
    </xf>
    <xf numFmtId="49" fontId="21" fillId="0" borderId="5" xfId="0" applyNumberFormat="1" applyFont="1" applyFill="1" applyBorder="1" applyAlignment="1">
      <alignment horizontal="right" vertical="top"/>
    </xf>
    <xf numFmtId="49" fontId="18" fillId="0" borderId="5" xfId="0" applyNumberFormat="1" applyFont="1" applyFill="1" applyBorder="1" applyAlignment="1">
      <alignment horizontal="left" vertical="top"/>
    </xf>
    <xf numFmtId="49" fontId="9" fillId="24" borderId="5" xfId="0" applyNumberFormat="1" applyFont="1" applyFill="1" applyBorder="1" applyAlignment="1">
      <alignment vertical="top"/>
    </xf>
    <xf numFmtId="49" fontId="14" fillId="24" borderId="5" xfId="0" applyNumberFormat="1" applyFont="1" applyFill="1" applyBorder="1" applyAlignment="1">
      <alignment horizontal="left" vertical="top"/>
    </xf>
    <xf numFmtId="49" fontId="10" fillId="0" borderId="5" xfId="0" applyNumberFormat="1" applyFont="1" applyFill="1" applyBorder="1" applyAlignment="1">
      <alignment horizontal="center" vertical="top"/>
    </xf>
    <xf numFmtId="49" fontId="28" fillId="0" borderId="5" xfId="0" applyNumberFormat="1" applyFont="1" applyFill="1" applyBorder="1" applyAlignment="1">
      <alignment horizontal="center" vertical="top"/>
    </xf>
    <xf numFmtId="49" fontId="10" fillId="0" borderId="5" xfId="0" applyNumberFormat="1" applyFont="1" applyBorder="1" applyAlignment="1">
      <alignment horizontal="left" vertical="top" wrapText="1"/>
    </xf>
    <xf numFmtId="49" fontId="10" fillId="0" borderId="5" xfId="0" applyNumberFormat="1" applyFont="1" applyFill="1" applyBorder="1" applyAlignment="1">
      <alignment horizontal="left" vertical="top"/>
    </xf>
    <xf numFmtId="49" fontId="9" fillId="24" borderId="5" xfId="0" applyNumberFormat="1" applyFont="1" applyFill="1" applyBorder="1" applyAlignment="1">
      <alignment horizontal="center" vertical="top"/>
    </xf>
    <xf numFmtId="49" fontId="14" fillId="4" borderId="5" xfId="0" applyNumberFormat="1" applyFont="1" applyFill="1" applyBorder="1" applyAlignment="1">
      <alignment vertical="top"/>
    </xf>
    <xf numFmtId="49" fontId="32" fillId="25" borderId="5" xfId="0" applyNumberFormat="1" applyFont="1" applyFill="1" applyBorder="1" applyAlignment="1">
      <alignment vertical="top"/>
    </xf>
    <xf numFmtId="49" fontId="14" fillId="8" borderId="5" xfId="0" applyNumberFormat="1" applyFont="1" applyFill="1" applyBorder="1" applyAlignment="1">
      <alignment vertical="top"/>
    </xf>
    <xf numFmtId="49" fontId="10" fillId="24" borderId="5" xfId="0" applyNumberFormat="1" applyFont="1" applyFill="1" applyBorder="1" applyAlignment="1">
      <alignment vertical="top"/>
    </xf>
    <xf numFmtId="0" fontId="10" fillId="0" borderId="0" xfId="0" applyFont="1" applyFill="1" applyAlignment="1">
      <alignment vertical="top"/>
    </xf>
    <xf numFmtId="49" fontId="14" fillId="24" borderId="5" xfId="0" applyNumberFormat="1" applyFont="1" applyFill="1" applyBorder="1" applyAlignment="1">
      <alignment horizontal="center" vertical="top" wrapText="1"/>
    </xf>
    <xf numFmtId="49" fontId="14" fillId="24" borderId="5" xfId="0" applyNumberFormat="1" applyFont="1" applyFill="1" applyBorder="1" applyAlignment="1">
      <alignment horizontal="center" vertical="top"/>
    </xf>
    <xf numFmtId="49" fontId="14" fillId="25" borderId="5" xfId="0" applyNumberFormat="1" applyFont="1" applyFill="1" applyBorder="1" applyAlignment="1">
      <alignment horizontal="center" vertical="top"/>
    </xf>
    <xf numFmtId="49" fontId="33" fillId="24" borderId="5" xfId="0" applyNumberFormat="1" applyFont="1" applyFill="1" applyBorder="1" applyAlignment="1">
      <alignment horizontal="center" vertical="top" wrapText="1"/>
    </xf>
    <xf numFmtId="49" fontId="33" fillId="25" borderId="5" xfId="0" applyNumberFormat="1" applyFont="1" applyFill="1" applyBorder="1" applyAlignment="1">
      <alignment horizontal="center" vertical="top"/>
    </xf>
    <xf numFmtId="49" fontId="33" fillId="0" borderId="5" xfId="0" applyNumberFormat="1" applyFont="1" applyFill="1" applyBorder="1" applyAlignment="1">
      <alignment horizontal="center" vertical="top"/>
    </xf>
    <xf numFmtId="49" fontId="14" fillId="0" borderId="5" xfId="0" applyNumberFormat="1" applyFont="1" applyFill="1" applyBorder="1" applyAlignment="1">
      <alignment horizontal="center" vertical="top"/>
    </xf>
    <xf numFmtId="49" fontId="24" fillId="8" borderId="5" xfId="0" applyNumberFormat="1" applyFont="1" applyFill="1" applyBorder="1" applyAlignment="1">
      <alignment horizontal="center" vertical="top"/>
    </xf>
    <xf numFmtId="49" fontId="24" fillId="4" borderId="5" xfId="0" applyNumberFormat="1" applyFont="1" applyFill="1" applyBorder="1" applyAlignment="1">
      <alignment horizontal="center" vertical="top"/>
    </xf>
    <xf numFmtId="49" fontId="24" fillId="24" borderId="5" xfId="0" applyNumberFormat="1" applyFont="1" applyFill="1" applyBorder="1" applyAlignment="1">
      <alignment horizontal="center" vertical="top"/>
    </xf>
    <xf numFmtId="49" fontId="24" fillId="25" borderId="5" xfId="0" applyNumberFormat="1" applyFont="1" applyFill="1" applyBorder="1" applyAlignment="1">
      <alignment horizontal="center" vertical="top"/>
    </xf>
    <xf numFmtId="49" fontId="14" fillId="26" borderId="5" xfId="0" applyNumberFormat="1" applyFont="1" applyFill="1" applyBorder="1" applyAlignment="1">
      <alignment horizontal="center" vertical="top"/>
    </xf>
    <xf numFmtId="0" fontId="10" fillId="0" borderId="0" xfId="0" applyFont="1" applyAlignment="1">
      <alignment vertical="top"/>
    </xf>
    <xf numFmtId="0" fontId="10" fillId="0" borderId="0" xfId="0" applyFont="1" applyFill="1" applyAlignment="1">
      <alignment horizontal="left" vertical="top"/>
    </xf>
    <xf numFmtId="0" fontId="10" fillId="0" borderId="0" xfId="0" applyFont="1" applyAlignment="1">
      <alignment horizontal="left" vertical="top"/>
    </xf>
    <xf numFmtId="49" fontId="18" fillId="0" borderId="0" xfId="0" applyNumberFormat="1" applyFont="1" applyFill="1" applyAlignment="1">
      <alignment horizontal="center" vertical="top" textRotation="90"/>
    </xf>
    <xf numFmtId="49" fontId="18" fillId="0" borderId="0" xfId="31" applyNumberFormat="1" applyFont="1" applyFill="1" applyAlignment="1">
      <alignment horizontal="center" vertical="top" wrapText="1"/>
    </xf>
    <xf numFmtId="49" fontId="18" fillId="0" borderId="0" xfId="31" applyNumberFormat="1" applyFont="1" applyFill="1" applyAlignment="1">
      <alignment horizontal="center" vertical="top" textRotation="90" wrapText="1"/>
    </xf>
    <xf numFmtId="49" fontId="18" fillId="0" borderId="5" xfId="0" applyNumberFormat="1" applyFont="1" applyFill="1" applyBorder="1" applyAlignment="1">
      <alignment horizontal="center" vertical="top" textRotation="90"/>
    </xf>
    <xf numFmtId="49" fontId="18" fillId="0" borderId="0" xfId="0" applyNumberFormat="1" applyFont="1" applyAlignment="1">
      <alignment horizontal="center" vertical="top" textRotation="90"/>
    </xf>
    <xf numFmtId="2" fontId="18" fillId="0" borderId="0" xfId="0" applyNumberFormat="1" applyFont="1" applyFill="1" applyAlignment="1">
      <alignment horizontal="center" vertical="top" textRotation="90"/>
    </xf>
    <xf numFmtId="2" fontId="18" fillId="0" borderId="0" xfId="31" applyNumberFormat="1" applyFont="1" applyFill="1" applyAlignment="1">
      <alignment horizontal="center" vertical="top" textRotation="90" wrapText="1"/>
    </xf>
    <xf numFmtId="2" fontId="18" fillId="0" borderId="0" xfId="0" applyNumberFormat="1" applyFont="1" applyAlignment="1">
      <alignment horizontal="center" vertical="top" textRotation="90"/>
    </xf>
    <xf numFmtId="164" fontId="24" fillId="4" borderId="5" xfId="0" applyNumberFormat="1" applyFont="1" applyFill="1" applyBorder="1" applyAlignment="1">
      <alignment horizontal="center" vertical="top"/>
    </xf>
    <xf numFmtId="164" fontId="24" fillId="25" borderId="5" xfId="0" applyNumberFormat="1" applyFont="1" applyFill="1" applyBorder="1" applyAlignment="1">
      <alignment horizontal="center" vertical="top"/>
    </xf>
    <xf numFmtId="164" fontId="14" fillId="25" borderId="5" xfId="0" applyNumberFormat="1" applyFont="1" applyFill="1" applyBorder="1" applyAlignment="1">
      <alignment horizontal="center" vertical="top"/>
    </xf>
    <xf numFmtId="164" fontId="23" fillId="0" borderId="5" xfId="0" applyNumberFormat="1" applyFont="1" applyBorder="1" applyAlignment="1">
      <alignment horizontal="center" vertical="top"/>
    </xf>
    <xf numFmtId="164" fontId="23" fillId="0" borderId="5" xfId="0" applyNumberFormat="1" applyFont="1" applyFill="1" applyBorder="1" applyAlignment="1">
      <alignment horizontal="center" vertical="top"/>
    </xf>
    <xf numFmtId="49" fontId="24" fillId="4" borderId="5" xfId="0" applyNumberFormat="1" applyFont="1" applyFill="1" applyBorder="1" applyAlignment="1">
      <alignment vertical="top"/>
    </xf>
    <xf numFmtId="49" fontId="24" fillId="8" borderId="5" xfId="0" applyNumberFormat="1" applyFont="1" applyFill="1" applyBorder="1" applyAlignment="1">
      <alignment vertical="top"/>
    </xf>
    <xf numFmtId="164" fontId="24" fillId="8" borderId="5" xfId="0" applyNumberFormat="1" applyFont="1" applyFill="1" applyBorder="1" applyAlignment="1">
      <alignment horizontal="center" vertical="top"/>
    </xf>
    <xf numFmtId="164" fontId="24" fillId="24" borderId="5" xfId="0" applyNumberFormat="1" applyFont="1" applyFill="1" applyBorder="1" applyAlignment="1">
      <alignment horizontal="center" vertical="top"/>
    </xf>
    <xf numFmtId="164" fontId="14" fillId="24" borderId="5" xfId="0" applyNumberFormat="1" applyFont="1" applyFill="1" applyBorder="1" applyAlignment="1">
      <alignment horizontal="center" vertical="top"/>
    </xf>
    <xf numFmtId="164" fontId="28" fillId="0" borderId="5" xfId="0" applyNumberFormat="1" applyFont="1" applyFill="1" applyBorder="1" applyAlignment="1">
      <alignment horizontal="center" vertical="top" textRotation="90"/>
    </xf>
    <xf numFmtId="164" fontId="28" fillId="0" borderId="5" xfId="0" applyNumberFormat="1" applyFont="1" applyFill="1" applyBorder="1" applyAlignment="1">
      <alignment horizontal="center" vertical="top" textRotation="90" wrapText="1"/>
    </xf>
    <xf numFmtId="164" fontId="10" fillId="0" borderId="5" xfId="0" applyNumberFormat="1" applyFont="1" applyFill="1" applyBorder="1" applyAlignment="1">
      <alignment horizontal="center" vertical="top" textRotation="90"/>
    </xf>
    <xf numFmtId="164" fontId="10" fillId="0" borderId="5" xfId="0" applyNumberFormat="1" applyFont="1" applyFill="1" applyBorder="1" applyAlignment="1">
      <alignment horizontal="center" vertical="top" textRotation="90" wrapText="1"/>
    </xf>
    <xf numFmtId="0" fontId="9" fillId="0" borderId="5" xfId="0" applyFont="1" applyFill="1" applyBorder="1" applyAlignment="1">
      <alignment horizontal="center" vertical="center" wrapText="1"/>
    </xf>
    <xf numFmtId="0" fontId="11" fillId="0" borderId="0" xfId="31" applyFont="1" applyFill="1" applyAlignment="1">
      <alignment horizontal="center" vertical="top" wrapText="1"/>
    </xf>
    <xf numFmtId="49" fontId="35" fillId="25" borderId="5" xfId="0" applyNumberFormat="1" applyFont="1" applyFill="1" applyBorder="1" applyAlignment="1">
      <alignment vertical="top"/>
    </xf>
    <xf numFmtId="49" fontId="21" fillId="24" borderId="5" xfId="0" applyNumberFormat="1" applyFont="1" applyFill="1" applyBorder="1" applyAlignment="1">
      <alignment vertical="top"/>
    </xf>
    <xf numFmtId="49" fontId="9" fillId="0" borderId="5" xfId="0" applyNumberFormat="1" applyFont="1" applyBorder="1" applyAlignment="1">
      <alignment vertical="top" wrapText="1"/>
    </xf>
    <xf numFmtId="164" fontId="11" fillId="8" borderId="5" xfId="0" applyNumberFormat="1" applyFont="1" applyFill="1" applyBorder="1" applyAlignment="1">
      <alignment vertical="top"/>
    </xf>
    <xf numFmtId="164" fontId="9" fillId="24" borderId="5" xfId="0" applyNumberFormat="1" applyFont="1" applyFill="1" applyBorder="1" applyAlignment="1">
      <alignment vertical="top"/>
    </xf>
    <xf numFmtId="0" fontId="36" fillId="25" borderId="5" xfId="0" applyFont="1" applyFill="1" applyBorder="1" applyAlignment="1">
      <alignment vertical="top" wrapText="1"/>
    </xf>
    <xf numFmtId="0" fontId="19" fillId="0" borderId="5" xfId="0" applyFont="1" applyBorder="1" applyAlignment="1">
      <alignment horizontal="center" vertical="top" wrapText="1"/>
    </xf>
    <xf numFmtId="0" fontId="18" fillId="0" borderId="5" xfId="0" applyNumberFormat="1" applyFont="1" applyBorder="1" applyAlignment="1">
      <alignment vertical="top" wrapText="1"/>
    </xf>
    <xf numFmtId="1" fontId="18" fillId="0" borderId="5" xfId="0" applyNumberFormat="1" applyFont="1" applyFill="1" applyBorder="1" applyAlignment="1">
      <alignment horizontal="center" vertical="top"/>
    </xf>
    <xf numFmtId="49" fontId="18" fillId="0" borderId="5" xfId="0" applyNumberFormat="1" applyFont="1" applyFill="1" applyBorder="1" applyAlignment="1">
      <alignment horizontal="left" vertical="top" wrapText="1"/>
    </xf>
    <xf numFmtId="0" fontId="18" fillId="0" borderId="5" xfId="0" applyFont="1" applyBorder="1" applyAlignment="1">
      <alignment horizontal="justify" vertical="top" wrapText="1"/>
    </xf>
    <xf numFmtId="0" fontId="18" fillId="0" borderId="5" xfId="0" applyFont="1" applyBorder="1" applyAlignment="1">
      <alignment horizontal="center" vertical="top" wrapText="1"/>
    </xf>
    <xf numFmtId="0" fontId="18" fillId="0" borderId="5" xfId="0" applyFont="1" applyBorder="1" applyAlignment="1">
      <alignment horizontal="left" vertical="top" wrapText="1"/>
    </xf>
    <xf numFmtId="0" fontId="9" fillId="0" borderId="5" xfId="0" applyFont="1" applyFill="1" applyBorder="1" applyAlignment="1">
      <alignment horizontal="left" vertical="top" wrapText="1"/>
    </xf>
    <xf numFmtId="164" fontId="15" fillId="0" borderId="5" xfId="0" applyNumberFormat="1" applyFont="1" applyFill="1" applyBorder="1" applyAlignment="1">
      <alignment vertical="center"/>
    </xf>
    <xf numFmtId="164" fontId="13" fillId="25" borderId="5" xfId="0" applyNumberFormat="1" applyFont="1" applyFill="1" applyBorder="1" applyAlignment="1">
      <alignment vertical="top"/>
    </xf>
    <xf numFmtId="164" fontId="23" fillId="0" borderId="5" xfId="0" applyNumberFormat="1" applyFont="1" applyFill="1" applyBorder="1" applyAlignment="1">
      <alignment horizontal="center" vertical="top" wrapText="1"/>
    </xf>
    <xf numFmtId="164" fontId="33" fillId="26" borderId="5" xfId="0" applyNumberFormat="1" applyFont="1" applyFill="1" applyBorder="1" applyAlignment="1">
      <alignment horizontal="center" vertical="top"/>
    </xf>
    <xf numFmtId="0" fontId="34" fillId="26" borderId="5" xfId="0" applyFont="1" applyFill="1" applyBorder="1" applyAlignment="1">
      <alignment vertical="top" wrapText="1"/>
    </xf>
    <xf numFmtId="0" fontId="28" fillId="0" borderId="5" xfId="0" applyFont="1" applyFill="1" applyBorder="1" applyAlignment="1">
      <alignment horizontal="center" vertical="top"/>
    </xf>
    <xf numFmtId="0" fontId="10" fillId="0" borderId="5" xfId="0" applyFont="1" applyFill="1" applyBorder="1" applyAlignment="1">
      <alignment vertical="top"/>
    </xf>
    <xf numFmtId="0" fontId="9" fillId="0" borderId="5" xfId="0" applyFont="1" applyFill="1" applyBorder="1" applyAlignment="1">
      <alignment horizontal="center" vertical="center" textRotation="90" wrapText="1"/>
    </xf>
    <xf numFmtId="164" fontId="9" fillId="0" borderId="5" xfId="0" applyNumberFormat="1" applyFont="1" applyFill="1" applyBorder="1" applyAlignment="1">
      <alignment horizontal="center" vertical="center" textRotation="90" wrapText="1"/>
    </xf>
    <xf numFmtId="164" fontId="9" fillId="0" borderId="5" xfId="0" applyNumberFormat="1" applyFont="1" applyFill="1" applyBorder="1" applyAlignment="1">
      <alignment vertical="center" textRotation="90" wrapText="1"/>
    </xf>
    <xf numFmtId="0" fontId="9" fillId="0" borderId="5" xfId="0" applyFont="1" applyFill="1" applyBorder="1" applyAlignment="1">
      <alignment horizontal="left" vertical="center" textRotation="90" wrapText="1"/>
    </xf>
    <xf numFmtId="0" fontId="9" fillId="0" borderId="5" xfId="0" applyFont="1" applyFill="1" applyBorder="1" applyAlignment="1">
      <alignment horizontal="left" vertical="center" wrapText="1" indent="1"/>
    </xf>
    <xf numFmtId="0" fontId="30" fillId="0" borderId="5" xfId="0" applyFont="1" applyBorder="1" applyAlignment="1">
      <alignment horizontal="center" vertical="top"/>
    </xf>
    <xf numFmtId="49" fontId="9" fillId="0" borderId="5" xfId="0" applyNumberFormat="1" applyFont="1" applyBorder="1" applyAlignment="1">
      <alignment vertical="top"/>
    </xf>
    <xf numFmtId="0" fontId="10" fillId="0" borderId="5" xfId="0" applyFont="1" applyBorder="1" applyAlignment="1">
      <alignment vertical="top"/>
    </xf>
    <xf numFmtId="49" fontId="18" fillId="0" borderId="5" xfId="0" applyNumberFormat="1" applyFont="1" applyFill="1" applyBorder="1" applyAlignment="1">
      <alignment horizontal="center" vertical="top" textRotation="90" wrapText="1"/>
    </xf>
    <xf numFmtId="0" fontId="24" fillId="0" borderId="5" xfId="0" applyFont="1" applyBorder="1" applyAlignment="1">
      <alignment vertical="top"/>
    </xf>
    <xf numFmtId="49" fontId="9" fillId="28" borderId="5" xfId="0" applyNumberFormat="1" applyFont="1" applyFill="1" applyBorder="1" applyAlignment="1">
      <alignment vertical="top" wrapText="1"/>
    </xf>
    <xf numFmtId="49" fontId="9" fillId="25" borderId="5" xfId="0" applyNumberFormat="1" applyFont="1" applyFill="1" applyBorder="1" applyAlignment="1">
      <alignment horizontal="center" vertical="top"/>
    </xf>
    <xf numFmtId="49" fontId="17" fillId="25" borderId="5" xfId="0" applyNumberFormat="1" applyFont="1" applyFill="1" applyBorder="1" applyAlignment="1">
      <alignment vertical="top"/>
    </xf>
    <xf numFmtId="2" fontId="18" fillId="0" borderId="5" xfId="0" applyNumberFormat="1" applyFont="1" applyFill="1" applyBorder="1" applyAlignment="1">
      <alignment horizontal="center" vertical="top" wrapText="1"/>
    </xf>
    <xf numFmtId="0" fontId="10" fillId="0" borderId="5" xfId="0" applyFont="1" applyFill="1" applyBorder="1" applyAlignment="1">
      <alignment horizontal="center" vertical="top"/>
    </xf>
    <xf numFmtId="0" fontId="23" fillId="0" borderId="5" xfId="0" applyFont="1" applyFill="1" applyBorder="1" applyAlignment="1">
      <alignment horizontal="center" vertical="top"/>
    </xf>
    <xf numFmtId="164" fontId="10" fillId="0" borderId="5" xfId="0" applyNumberFormat="1" applyFont="1" applyFill="1" applyBorder="1" applyAlignment="1">
      <alignment horizontal="center" vertical="center" wrapText="1"/>
    </xf>
    <xf numFmtId="164" fontId="10" fillId="0" borderId="5" xfId="0" applyNumberFormat="1" applyFont="1" applyFill="1" applyBorder="1" applyAlignment="1">
      <alignment horizontal="center" vertical="center"/>
    </xf>
    <xf numFmtId="0" fontId="10" fillId="0" borderId="5" xfId="0" applyFont="1" applyBorder="1" applyAlignment="1">
      <alignment horizontal="center" vertical="top"/>
    </xf>
    <xf numFmtId="164" fontId="24" fillId="0" borderId="5" xfId="0" applyNumberFormat="1" applyFont="1" applyFill="1" applyBorder="1" applyAlignment="1">
      <alignment horizontal="center" vertical="top"/>
    </xf>
    <xf numFmtId="49" fontId="23" fillId="0" borderId="5" xfId="0" applyNumberFormat="1" applyFont="1" applyFill="1" applyBorder="1" applyAlignment="1">
      <alignment horizontal="center" vertical="top"/>
    </xf>
    <xf numFmtId="0" fontId="28" fillId="0" borderId="5" xfId="0" applyFont="1" applyBorder="1" applyAlignment="1">
      <alignment horizontal="center" vertical="top"/>
    </xf>
    <xf numFmtId="49" fontId="28" fillId="0" borderId="5" xfId="0" applyNumberFormat="1" applyFont="1" applyFill="1" applyBorder="1" applyAlignment="1">
      <alignment horizontal="center" vertical="top" textRotation="90"/>
    </xf>
    <xf numFmtId="49" fontId="9" fillId="0" borderId="5" xfId="0" applyNumberFormat="1" applyFont="1" applyBorder="1" applyAlignment="1">
      <alignment horizontal="left" vertical="top" wrapText="1"/>
    </xf>
    <xf numFmtId="0" fontId="18" fillId="0" borderId="5" xfId="0" applyFont="1" applyFill="1" applyBorder="1" applyAlignment="1">
      <alignment horizontal="center" vertical="top" textRotation="90"/>
    </xf>
    <xf numFmtId="0" fontId="15" fillId="0" borderId="5" xfId="0" applyFont="1" applyBorder="1" applyAlignment="1">
      <alignment vertical="center" textRotation="90" wrapText="1"/>
    </xf>
    <xf numFmtId="0" fontId="9" fillId="0" borderId="5" xfId="0" applyFont="1" applyBorder="1" applyAlignment="1">
      <alignment horizontal="center" vertical="center" textRotation="90" wrapText="1"/>
    </xf>
    <xf numFmtId="0" fontId="33" fillId="0" borderId="5" xfId="0" applyFont="1" applyFill="1" applyBorder="1" applyAlignment="1">
      <alignment horizontal="left" vertical="top" wrapText="1"/>
    </xf>
    <xf numFmtId="0" fontId="9" fillId="24" borderId="6" xfId="0" applyFont="1" applyFill="1" applyBorder="1" applyAlignment="1">
      <alignment vertical="top"/>
    </xf>
    <xf numFmtId="0" fontId="21" fillId="25" borderId="6" xfId="0" applyFont="1" applyFill="1" applyBorder="1" applyAlignment="1">
      <alignment vertical="top"/>
    </xf>
    <xf numFmtId="0" fontId="21" fillId="24" borderId="6" xfId="0" applyFont="1" applyFill="1" applyBorder="1" applyAlignment="1">
      <alignment vertical="top"/>
    </xf>
    <xf numFmtId="0" fontId="31" fillId="26" borderId="6" xfId="0" applyFont="1" applyFill="1" applyBorder="1" applyAlignment="1">
      <alignment vertical="top"/>
    </xf>
    <xf numFmtId="0" fontId="30" fillId="0" borderId="0" xfId="0" applyFont="1" applyBorder="1" applyAlignment="1">
      <alignment horizontal="center" vertical="top"/>
    </xf>
    <xf numFmtId="49" fontId="9" fillId="0" borderId="0" xfId="0" applyNumberFormat="1" applyFont="1" applyBorder="1" applyAlignment="1">
      <alignment vertical="top"/>
    </xf>
    <xf numFmtId="0" fontId="24" fillId="0" borderId="0" xfId="0" applyFont="1" applyBorder="1" applyAlignment="1">
      <alignment vertical="top"/>
    </xf>
    <xf numFmtId="0" fontId="19" fillId="0" borderId="0" xfId="0" applyFont="1" applyBorder="1" applyAlignment="1">
      <alignment horizontal="center" vertical="top"/>
    </xf>
    <xf numFmtId="0" fontId="10" fillId="0" borderId="0" xfId="0" applyFont="1" applyBorder="1" applyAlignment="1">
      <alignment vertical="top"/>
    </xf>
    <xf numFmtId="49" fontId="38" fillId="0" borderId="5" xfId="0" applyNumberFormat="1" applyFont="1" applyFill="1" applyBorder="1" applyAlignment="1">
      <alignment horizontal="center" vertical="top"/>
    </xf>
    <xf numFmtId="49" fontId="38" fillId="0" borderId="5" xfId="0" applyNumberFormat="1" applyFont="1" applyFill="1" applyBorder="1" applyAlignment="1">
      <alignment horizontal="center" vertical="top" wrapText="1"/>
    </xf>
    <xf numFmtId="2" fontId="28" fillId="0" borderId="5" xfId="0" applyNumberFormat="1" applyFont="1" applyFill="1" applyBorder="1" applyAlignment="1">
      <alignment horizontal="center" vertical="top" wrapText="1"/>
    </xf>
    <xf numFmtId="49" fontId="9" fillId="28" borderId="5" xfId="0" applyNumberFormat="1" applyFont="1" applyFill="1" applyBorder="1" applyAlignment="1">
      <alignment horizontal="center" vertical="top"/>
    </xf>
    <xf numFmtId="0" fontId="9" fillId="28" borderId="5" xfId="0" applyFont="1" applyFill="1" applyBorder="1" applyAlignment="1">
      <alignment horizontal="center" vertical="top"/>
    </xf>
    <xf numFmtId="0" fontId="9" fillId="0" borderId="0" xfId="0" applyFont="1" applyFill="1" applyBorder="1" applyAlignment="1">
      <alignment horizontal="center" vertical="top"/>
    </xf>
    <xf numFmtId="0" fontId="10" fillId="0" borderId="0" xfId="0" applyFont="1" applyFill="1" applyBorder="1" applyAlignment="1">
      <alignment vertical="top"/>
    </xf>
    <xf numFmtId="2" fontId="9" fillId="0" borderId="5" xfId="0" applyNumberFormat="1" applyFont="1" applyBorder="1" applyAlignment="1">
      <alignment horizontal="left" wrapText="1"/>
    </xf>
    <xf numFmtId="0" fontId="15" fillId="0" borderId="5" xfId="0" applyFont="1" applyFill="1" applyBorder="1" applyAlignment="1">
      <alignment horizontal="center" vertical="top" wrapText="1"/>
    </xf>
    <xf numFmtId="0" fontId="39" fillId="0" borderId="0" xfId="0" applyFont="1" applyFill="1" applyAlignment="1">
      <alignment horizontal="left" vertical="top"/>
    </xf>
    <xf numFmtId="0" fontId="10" fillId="0" borderId="5" xfId="0" applyFont="1" applyBorder="1" applyAlignment="1">
      <alignment horizontal="center" vertical="top" wrapText="1"/>
    </xf>
    <xf numFmtId="0" fontId="10" fillId="0" borderId="5" xfId="0" applyFont="1" applyFill="1" applyBorder="1" applyAlignment="1">
      <alignment horizontal="center" vertical="top" wrapText="1"/>
    </xf>
    <xf numFmtId="0" fontId="15" fillId="0" borderId="5" xfId="0" applyFont="1" applyBorder="1" applyAlignment="1">
      <alignment vertical="top"/>
    </xf>
    <xf numFmtId="0" fontId="15" fillId="0" borderId="5" xfId="0" applyFont="1" applyBorder="1" applyAlignment="1">
      <alignment horizontal="center" vertical="top"/>
    </xf>
    <xf numFmtId="0" fontId="40" fillId="0" borderId="5" xfId="0" applyFont="1" applyBorder="1" applyAlignment="1">
      <alignment horizontal="justify" vertical="top" wrapText="1"/>
    </xf>
    <xf numFmtId="0" fontId="40" fillId="0" borderId="5" xfId="0" applyFont="1" applyBorder="1" applyAlignment="1">
      <alignment horizontal="center" vertical="top" wrapText="1"/>
    </xf>
    <xf numFmtId="0" fontId="18" fillId="0" borderId="5" xfId="0" applyNumberFormat="1" applyFont="1" applyBorder="1" applyAlignment="1">
      <alignment horizontal="center" vertical="top" wrapText="1"/>
    </xf>
    <xf numFmtId="49" fontId="24" fillId="0" borderId="5" xfId="0" quotePrefix="1" applyNumberFormat="1" applyFont="1" applyFill="1" applyBorder="1" applyAlignment="1">
      <alignment horizontal="center" vertical="top"/>
    </xf>
    <xf numFmtId="0" fontId="9" fillId="0" borderId="5" xfId="0" applyFont="1" applyBorder="1" applyAlignment="1">
      <alignment horizontal="center" vertical="top" wrapText="1"/>
    </xf>
    <xf numFmtId="0" fontId="19" fillId="0" borderId="5" xfId="0" applyFont="1" applyBorder="1" applyAlignment="1">
      <alignment horizontal="center" vertical="top" wrapText="1"/>
    </xf>
    <xf numFmtId="0" fontId="14" fillId="24" borderId="6" xfId="0" applyFont="1" applyFill="1" applyBorder="1" applyAlignment="1">
      <alignment horizontal="left" vertical="top"/>
    </xf>
    <xf numFmtId="0" fontId="14" fillId="24" borderId="10" xfId="0" applyFont="1" applyFill="1" applyBorder="1" applyAlignment="1">
      <alignment horizontal="left" vertical="top"/>
    </xf>
    <xf numFmtId="0" fontId="14" fillId="24" borderId="11" xfId="0" applyFont="1" applyFill="1" applyBorder="1" applyAlignment="1">
      <alignment horizontal="left" vertical="top"/>
    </xf>
    <xf numFmtId="49" fontId="14" fillId="4" borderId="5" xfId="0" applyNumberFormat="1" applyFont="1" applyFill="1" applyBorder="1" applyAlignment="1">
      <alignment horizontal="left" vertical="top" wrapText="1"/>
    </xf>
    <xf numFmtId="0" fontId="14" fillId="25" borderId="5" xfId="0" applyFont="1" applyFill="1" applyBorder="1" applyAlignment="1">
      <alignment horizontal="right" vertical="top"/>
    </xf>
    <xf numFmtId="0" fontId="9" fillId="0" borderId="5" xfId="0" applyFont="1" applyBorder="1" applyAlignment="1">
      <alignment horizontal="left" vertical="top" wrapText="1"/>
    </xf>
    <xf numFmtId="0" fontId="9" fillId="0" borderId="5" xfId="0" applyFont="1" applyFill="1" applyBorder="1" applyAlignment="1">
      <alignment horizontal="left" vertical="top" wrapText="1"/>
    </xf>
    <xf numFmtId="0" fontId="9" fillId="0" borderId="5" xfId="0" applyFont="1" applyFill="1" applyBorder="1" applyAlignment="1">
      <alignment horizontal="center" vertical="center" wrapText="1"/>
    </xf>
    <xf numFmtId="0" fontId="9" fillId="0" borderId="5" xfId="0" applyFont="1" applyFill="1" applyBorder="1" applyAlignment="1">
      <alignment horizontal="center" vertical="center" textRotation="90" wrapText="1"/>
    </xf>
    <xf numFmtId="0" fontId="9" fillId="0" borderId="5" xfId="0" applyFont="1" applyFill="1" applyBorder="1" applyAlignment="1">
      <alignment horizontal="center" vertical="center"/>
    </xf>
    <xf numFmtId="49" fontId="14" fillId="24" borderId="5" xfId="0" applyNumberFormat="1" applyFont="1" applyFill="1" applyBorder="1" applyAlignment="1">
      <alignment horizontal="right" vertical="top"/>
    </xf>
    <xf numFmtId="49" fontId="10" fillId="29" borderId="7" xfId="0" applyNumberFormat="1" applyFont="1" applyFill="1" applyBorder="1" applyAlignment="1">
      <alignment horizontal="center" vertical="top" wrapText="1"/>
    </xf>
    <xf numFmtId="49" fontId="10" fillId="29" borderId="9" xfId="0" applyNumberFormat="1" applyFont="1" applyFill="1" applyBorder="1" applyAlignment="1">
      <alignment horizontal="center" vertical="top" wrapText="1"/>
    </xf>
    <xf numFmtId="49" fontId="23" fillId="0" borderId="5" xfId="0" applyNumberFormat="1" applyFont="1" applyFill="1" applyBorder="1" applyAlignment="1">
      <alignment horizontal="center" vertical="top" wrapText="1"/>
    </xf>
    <xf numFmtId="2" fontId="28" fillId="0" borderId="5" xfId="0" applyNumberFormat="1" applyFont="1" applyFill="1" applyBorder="1" applyAlignment="1">
      <alignment horizontal="center" vertical="top" wrapText="1"/>
    </xf>
    <xf numFmtId="49" fontId="14" fillId="25" borderId="5" xfId="0" applyNumberFormat="1" applyFont="1" applyFill="1" applyBorder="1" applyAlignment="1">
      <alignment horizontal="right" vertical="top"/>
    </xf>
    <xf numFmtId="49" fontId="14" fillId="25" borderId="5" xfId="0" applyNumberFormat="1" applyFont="1" applyFill="1" applyBorder="1" applyAlignment="1">
      <alignment horizontal="center" vertical="top"/>
    </xf>
    <xf numFmtId="0" fontId="0" fillId="0" borderId="5" xfId="0" applyBorder="1" applyAlignment="1">
      <alignment horizontal="left"/>
    </xf>
    <xf numFmtId="0" fontId="10" fillId="29" borderId="7" xfId="0" applyFont="1" applyFill="1" applyBorder="1" applyAlignment="1">
      <alignment horizontal="center" vertical="top" wrapText="1"/>
    </xf>
    <xf numFmtId="0" fontId="10" fillId="29" borderId="9" xfId="0" applyFont="1" applyFill="1" applyBorder="1" applyAlignment="1">
      <alignment horizontal="center" vertical="top" wrapText="1"/>
    </xf>
    <xf numFmtId="0" fontId="12" fillId="26" borderId="5" xfId="0" applyFont="1" applyFill="1" applyBorder="1" applyAlignment="1">
      <alignment horizontal="left" vertical="top" wrapText="1"/>
    </xf>
    <xf numFmtId="49" fontId="14" fillId="0" borderId="5" xfId="0" applyNumberFormat="1" applyFont="1" applyFill="1" applyBorder="1" applyAlignment="1">
      <alignment horizontal="center" vertical="top"/>
    </xf>
    <xf numFmtId="0" fontId="10" fillId="0" borderId="5" xfId="0" applyFont="1" applyFill="1" applyBorder="1" applyAlignment="1">
      <alignment horizontal="left" vertical="top" wrapText="1"/>
    </xf>
    <xf numFmtId="0" fontId="11" fillId="0" borderId="5" xfId="0" applyFont="1" applyFill="1" applyBorder="1" applyAlignment="1">
      <alignment horizontal="center" vertical="top"/>
    </xf>
    <xf numFmtId="0" fontId="11" fillId="0" borderId="5" xfId="0" applyFont="1" applyFill="1" applyBorder="1" applyAlignment="1">
      <alignment horizontal="center" vertical="center" wrapText="1"/>
    </xf>
    <xf numFmtId="49" fontId="18" fillId="0" borderId="5" xfId="0" applyNumberFormat="1" applyFont="1" applyFill="1" applyBorder="1" applyAlignment="1">
      <alignment horizontal="center" vertical="center" textRotation="90" wrapText="1"/>
    </xf>
    <xf numFmtId="0" fontId="10" fillId="0" borderId="5" xfId="0" applyFont="1" applyFill="1" applyBorder="1" applyAlignment="1">
      <alignment horizontal="center" vertical="top" textRotation="90" wrapText="1"/>
    </xf>
    <xf numFmtId="0" fontId="14" fillId="8" borderId="5" xfId="0" applyFont="1" applyFill="1" applyBorder="1" applyAlignment="1">
      <alignment horizontal="left" vertical="top"/>
    </xf>
    <xf numFmtId="49" fontId="14" fillId="25" borderId="5" xfId="0" applyNumberFormat="1" applyFont="1" applyFill="1" applyBorder="1" applyAlignment="1">
      <alignment vertical="top"/>
    </xf>
    <xf numFmtId="49" fontId="14" fillId="8" borderId="5" xfId="0" applyNumberFormat="1" applyFont="1" applyFill="1" applyBorder="1" applyAlignment="1">
      <alignment horizontal="center" vertical="top"/>
    </xf>
    <xf numFmtId="49" fontId="14" fillId="24" borderId="5" xfId="0" applyNumberFormat="1" applyFont="1" applyFill="1" applyBorder="1" applyAlignment="1">
      <alignment horizontal="center" vertical="top" wrapText="1"/>
    </xf>
    <xf numFmtId="49" fontId="33" fillId="25" borderId="5" xfId="0" applyNumberFormat="1" applyFont="1" applyFill="1" applyBorder="1" applyAlignment="1">
      <alignment horizontal="center" vertical="top"/>
    </xf>
    <xf numFmtId="49" fontId="24" fillId="8" borderId="5" xfId="0" applyNumberFormat="1" applyFont="1" applyFill="1" applyBorder="1" applyAlignment="1">
      <alignment horizontal="center" vertical="top"/>
    </xf>
    <xf numFmtId="164" fontId="33" fillId="26" borderId="5" xfId="0" applyNumberFormat="1" applyFont="1" applyFill="1" applyBorder="1" applyAlignment="1">
      <alignment horizontal="right" vertical="top"/>
    </xf>
    <xf numFmtId="0" fontId="37" fillId="25" borderId="5" xfId="0" applyFont="1" applyFill="1" applyBorder="1" applyAlignment="1">
      <alignment horizontal="left" vertical="top"/>
    </xf>
    <xf numFmtId="49" fontId="10" fillId="0" borderId="5" xfId="0" applyNumberFormat="1" applyFont="1" applyBorder="1" applyAlignment="1">
      <alignment horizontal="left" vertical="top" wrapText="1"/>
    </xf>
    <xf numFmtId="0" fontId="24" fillId="24" borderId="5" xfId="0" applyFont="1" applyFill="1" applyBorder="1" applyAlignment="1">
      <alignment horizontal="left" vertical="top"/>
    </xf>
    <xf numFmtId="0" fontId="14" fillId="24" borderId="5" xfId="0" applyFont="1" applyFill="1" applyBorder="1" applyAlignment="1">
      <alignment horizontal="right" vertical="top"/>
    </xf>
    <xf numFmtId="0" fontId="14" fillId="24" borderId="6" xfId="0" applyFont="1" applyFill="1" applyBorder="1" applyAlignment="1">
      <alignment horizontal="right" vertical="top"/>
    </xf>
    <xf numFmtId="0" fontId="14" fillId="24" borderId="10" xfId="0" applyFont="1" applyFill="1" applyBorder="1" applyAlignment="1">
      <alignment horizontal="right" vertical="top"/>
    </xf>
    <xf numFmtId="0" fontId="14" fillId="24" borderId="11" xfId="0" applyFont="1" applyFill="1" applyBorder="1" applyAlignment="1">
      <alignment horizontal="right" vertical="top"/>
    </xf>
    <xf numFmtId="49" fontId="14" fillId="0" borderId="5" xfId="0" applyNumberFormat="1" applyFont="1" applyBorder="1" applyAlignment="1">
      <alignment horizontal="center" vertical="top"/>
    </xf>
    <xf numFmtId="49" fontId="10" fillId="0" borderId="7" xfId="0" applyNumberFormat="1" applyFont="1" applyFill="1" applyBorder="1" applyAlignment="1">
      <alignment horizontal="left" vertical="top" wrapText="1"/>
    </xf>
    <xf numFmtId="49" fontId="10" fillId="0" borderId="9" xfId="0" applyNumberFormat="1" applyFont="1" applyFill="1" applyBorder="1" applyAlignment="1">
      <alignment horizontal="left" vertical="top" wrapText="1"/>
    </xf>
    <xf numFmtId="0" fontId="14" fillId="0" borderId="0" xfId="31" applyFont="1" applyFill="1" applyAlignment="1">
      <alignment horizontal="center" vertical="top" wrapText="1"/>
    </xf>
    <xf numFmtId="2" fontId="18" fillId="0" borderId="5" xfId="0" applyNumberFormat="1" applyFont="1" applyFill="1" applyBorder="1" applyAlignment="1">
      <alignment horizontal="center" vertical="top" textRotation="90" wrapText="1"/>
    </xf>
    <xf numFmtId="2" fontId="20" fillId="0" borderId="5" xfId="0" applyNumberFormat="1" applyFont="1" applyFill="1" applyBorder="1" applyAlignment="1">
      <alignment horizontal="center" vertical="top" wrapText="1"/>
    </xf>
    <xf numFmtId="49" fontId="24" fillId="24" borderId="5" xfId="0" applyNumberFormat="1" applyFont="1" applyFill="1" applyBorder="1" applyAlignment="1">
      <alignment horizontal="center" vertical="top"/>
    </xf>
    <xf numFmtId="49" fontId="24" fillId="24" borderId="5" xfId="0" quotePrefix="1" applyNumberFormat="1" applyFont="1" applyFill="1" applyBorder="1" applyAlignment="1">
      <alignment horizontal="center" vertical="top"/>
    </xf>
    <xf numFmtId="49" fontId="24" fillId="25" borderId="5" xfId="0" applyNumberFormat="1" applyFont="1" applyFill="1" applyBorder="1" applyAlignment="1">
      <alignment horizontal="center" vertical="top"/>
    </xf>
    <xf numFmtId="49" fontId="24" fillId="25" borderId="5" xfId="0" quotePrefix="1" applyNumberFormat="1" applyFont="1" applyFill="1" applyBorder="1" applyAlignment="1">
      <alignment horizontal="center" vertical="top"/>
    </xf>
    <xf numFmtId="49" fontId="14" fillId="24" borderId="5" xfId="0" applyNumberFormat="1" applyFont="1" applyFill="1" applyBorder="1" applyAlignment="1">
      <alignment horizontal="center" vertical="top"/>
    </xf>
    <xf numFmtId="2" fontId="18" fillId="0" borderId="5" xfId="0" applyNumberFormat="1" applyFont="1" applyFill="1" applyBorder="1" applyAlignment="1">
      <alignment horizontal="center" vertical="top" textRotation="92" wrapText="1"/>
    </xf>
    <xf numFmtId="1" fontId="18" fillId="0" borderId="5" xfId="0" applyNumberFormat="1" applyFont="1" applyFill="1" applyBorder="1" applyAlignment="1">
      <alignment horizontal="center" vertical="top" textRotation="90" wrapText="1"/>
    </xf>
    <xf numFmtId="49" fontId="18" fillId="0" borderId="5" xfId="0" applyNumberFormat="1" applyFont="1" applyFill="1" applyBorder="1" applyAlignment="1">
      <alignment horizontal="center" vertical="top"/>
    </xf>
    <xf numFmtId="2" fontId="20" fillId="0" borderId="5" xfId="0" applyNumberFormat="1" applyFont="1" applyFill="1" applyBorder="1" applyAlignment="1">
      <alignment horizontal="center" vertical="top"/>
    </xf>
    <xf numFmtId="49" fontId="14" fillId="4" borderId="5" xfId="0" applyNumberFormat="1" applyFont="1" applyFill="1" applyBorder="1" applyAlignment="1">
      <alignment horizontal="right" vertical="top"/>
    </xf>
    <xf numFmtId="164" fontId="14" fillId="8" borderId="5" xfId="0" applyNumberFormat="1" applyFont="1" applyFill="1" applyBorder="1" applyAlignment="1">
      <alignment horizontal="right" vertical="top"/>
    </xf>
    <xf numFmtId="49" fontId="18" fillId="0" borderId="5" xfId="0" applyNumberFormat="1" applyFont="1" applyFill="1" applyBorder="1" applyAlignment="1">
      <alignment horizontal="center" vertical="top" wrapText="1"/>
    </xf>
    <xf numFmtId="0" fontId="18" fillId="0" borderId="5" xfId="0" applyFont="1" applyFill="1" applyBorder="1" applyAlignment="1">
      <alignment horizontal="center" vertical="top" textRotation="90"/>
    </xf>
    <xf numFmtId="0" fontId="14" fillId="4" borderId="5" xfId="0" applyFont="1" applyFill="1" applyBorder="1" applyAlignment="1">
      <alignment horizontal="left" vertical="top" wrapText="1"/>
    </xf>
    <xf numFmtId="49" fontId="14" fillId="4" borderId="5" xfId="0" applyNumberFormat="1" applyFont="1" applyFill="1" applyBorder="1" applyAlignment="1">
      <alignment horizontal="center" vertical="top"/>
    </xf>
    <xf numFmtId="49" fontId="14" fillId="8" borderId="5" xfId="0" applyNumberFormat="1" applyFont="1" applyFill="1" applyBorder="1" applyAlignment="1">
      <alignment horizontal="left" vertical="top"/>
    </xf>
    <xf numFmtId="49" fontId="18" fillId="0" borderId="5" xfId="0" applyNumberFormat="1" applyFont="1" applyBorder="1" applyAlignment="1">
      <alignment horizontal="center" vertical="top" wrapText="1"/>
    </xf>
    <xf numFmtId="2" fontId="18" fillId="0" borderId="5" xfId="0" applyNumberFormat="1" applyFont="1" applyBorder="1" applyAlignment="1">
      <alignment horizontal="center" vertical="top" textRotation="90"/>
    </xf>
    <xf numFmtId="2" fontId="18" fillId="0" borderId="5" xfId="0" applyNumberFormat="1" applyFont="1" applyBorder="1" applyAlignment="1">
      <alignment horizontal="center" vertical="top" textRotation="2"/>
    </xf>
    <xf numFmtId="49" fontId="10" fillId="0" borderId="8" xfId="0" applyNumberFormat="1" applyFont="1" applyFill="1" applyBorder="1" applyAlignment="1">
      <alignment horizontal="left" vertical="top" wrapText="1"/>
    </xf>
    <xf numFmtId="49" fontId="24" fillId="24" borderId="5" xfId="0" applyNumberFormat="1" applyFont="1" applyFill="1" applyBorder="1" applyAlignment="1">
      <alignment horizontal="left" vertical="top"/>
    </xf>
    <xf numFmtId="49" fontId="20" fillId="0" borderId="5" xfId="0" applyNumberFormat="1" applyFont="1" applyFill="1" applyBorder="1" applyAlignment="1">
      <alignment horizontal="center" vertical="top"/>
    </xf>
    <xf numFmtId="49" fontId="20" fillId="0" borderId="5" xfId="0" applyNumberFormat="1" applyFont="1" applyFill="1" applyBorder="1" applyAlignment="1">
      <alignment horizontal="center" vertical="top" textRotation="90"/>
    </xf>
    <xf numFmtId="49" fontId="14" fillId="0" borderId="7" xfId="0" applyNumberFormat="1" applyFont="1" applyBorder="1" applyAlignment="1">
      <alignment horizontal="center" vertical="top"/>
    </xf>
    <xf numFmtId="49" fontId="14" fillId="0" borderId="8" xfId="0" applyNumberFormat="1" applyFont="1" applyBorder="1" applyAlignment="1">
      <alignment horizontal="center" vertical="top"/>
    </xf>
    <xf numFmtId="49" fontId="14" fillId="0" borderId="9" xfId="0" applyNumberFormat="1" applyFont="1" applyBorder="1" applyAlignment="1">
      <alignment horizontal="center" vertical="top"/>
    </xf>
    <xf numFmtId="49" fontId="18" fillId="0" borderId="7" xfId="0" applyNumberFormat="1" applyFont="1" applyFill="1" applyBorder="1" applyAlignment="1">
      <alignment horizontal="center" vertical="top" textRotation="90"/>
    </xf>
    <xf numFmtId="49" fontId="18" fillId="0" borderId="8" xfId="0" applyNumberFormat="1" applyFont="1" applyFill="1" applyBorder="1" applyAlignment="1">
      <alignment horizontal="center" vertical="top" textRotation="90"/>
    </xf>
    <xf numFmtId="49" fontId="18" fillId="0" borderId="9" xfId="0" applyNumberFormat="1" applyFont="1" applyFill="1" applyBorder="1" applyAlignment="1">
      <alignment horizontal="center" vertical="top" textRotation="90"/>
    </xf>
    <xf numFmtId="2" fontId="18" fillId="0" borderId="7" xfId="0" applyNumberFormat="1" applyFont="1" applyFill="1" applyBorder="1" applyAlignment="1">
      <alignment horizontal="center" vertical="top"/>
    </xf>
    <xf numFmtId="2" fontId="18" fillId="0" borderId="8" xfId="0" applyNumberFormat="1" applyFont="1" applyFill="1" applyBorder="1" applyAlignment="1">
      <alignment horizontal="center" vertical="top"/>
    </xf>
    <xf numFmtId="2" fontId="18" fillId="0" borderId="9" xfId="0" applyNumberFormat="1" applyFont="1" applyFill="1" applyBorder="1" applyAlignment="1">
      <alignment horizontal="center" vertical="top"/>
    </xf>
    <xf numFmtId="0" fontId="14" fillId="0" borderId="5" xfId="0" applyFont="1" applyFill="1" applyBorder="1" applyAlignment="1">
      <alignment horizontal="left" vertical="top" wrapText="1"/>
    </xf>
    <xf numFmtId="49" fontId="14" fillId="25" borderId="5" xfId="0" applyNumberFormat="1" applyFont="1" applyFill="1" applyBorder="1" applyAlignment="1">
      <alignment horizontal="left" vertical="top"/>
    </xf>
    <xf numFmtId="49" fontId="9" fillId="0" borderId="5" xfId="0" applyNumberFormat="1" applyFont="1" applyBorder="1" applyAlignment="1">
      <alignment horizontal="center" vertical="top" wrapText="1"/>
    </xf>
    <xf numFmtId="49" fontId="9" fillId="0" borderId="5" xfId="0" applyNumberFormat="1" applyFont="1" applyBorder="1" applyAlignment="1">
      <alignment horizontal="center" vertical="top" textRotation="90"/>
    </xf>
    <xf numFmtId="0" fontId="14" fillId="4" borderId="6" xfId="0" applyFont="1" applyFill="1" applyBorder="1" applyAlignment="1">
      <alignment horizontal="left" vertical="top" wrapText="1"/>
    </xf>
    <xf numFmtId="0" fontId="14" fillId="4" borderId="10" xfId="0" applyFont="1" applyFill="1" applyBorder="1" applyAlignment="1">
      <alignment horizontal="left" vertical="top" wrapText="1"/>
    </xf>
    <xf numFmtId="0" fontId="14" fillId="4" borderId="11" xfId="0" applyFont="1" applyFill="1" applyBorder="1" applyAlignment="1">
      <alignment horizontal="left" vertical="top" wrapText="1"/>
    </xf>
    <xf numFmtId="2" fontId="9" fillId="0" borderId="5" xfId="0" applyNumberFormat="1" applyFont="1" applyBorder="1" applyAlignment="1">
      <alignment horizontal="center" vertical="top"/>
    </xf>
    <xf numFmtId="49" fontId="14" fillId="8" borderId="7" xfId="0" applyNumberFormat="1" applyFont="1" applyFill="1" applyBorder="1" applyAlignment="1">
      <alignment horizontal="center" vertical="top"/>
    </xf>
    <xf numFmtId="49" fontId="14" fillId="8" borderId="8" xfId="0" applyNumberFormat="1" applyFont="1" applyFill="1" applyBorder="1" applyAlignment="1">
      <alignment horizontal="center" vertical="top"/>
    </xf>
    <xf numFmtId="49" fontId="14" fillId="8" borderId="9" xfId="0" applyNumberFormat="1" applyFont="1" applyFill="1" applyBorder="1" applyAlignment="1">
      <alignment horizontal="center" vertical="top"/>
    </xf>
    <xf numFmtId="0" fontId="14" fillId="24" borderId="5" xfId="0" applyFont="1" applyFill="1" applyBorder="1" applyAlignment="1">
      <alignment horizontal="left" vertical="top"/>
    </xf>
    <xf numFmtId="0" fontId="14" fillId="25" borderId="5" xfId="0" applyFont="1" applyFill="1" applyBorder="1" applyAlignment="1">
      <alignment horizontal="left" vertical="top" wrapText="1"/>
    </xf>
    <xf numFmtId="49" fontId="23" fillId="0" borderId="5" xfId="0" applyNumberFormat="1" applyFont="1" applyFill="1" applyBorder="1" applyAlignment="1">
      <alignment horizontal="center" vertical="top"/>
    </xf>
    <xf numFmtId="0" fontId="24" fillId="25" borderId="6" xfId="0" applyFont="1" applyFill="1" applyBorder="1" applyAlignment="1">
      <alignment horizontal="left" vertical="top"/>
    </xf>
    <xf numFmtId="0" fontId="24" fillId="25" borderId="10" xfId="0" applyFont="1" applyFill="1" applyBorder="1" applyAlignment="1">
      <alignment horizontal="left" vertical="top"/>
    </xf>
    <xf numFmtId="0" fontId="24" fillId="25" borderId="11" xfId="0" applyFont="1" applyFill="1" applyBorder="1" applyAlignment="1">
      <alignment horizontal="left" vertical="top"/>
    </xf>
    <xf numFmtId="49" fontId="18" fillId="0" borderId="7" xfId="0" applyNumberFormat="1" applyFont="1" applyFill="1" applyBorder="1" applyAlignment="1">
      <alignment horizontal="center" vertical="top" wrapText="1"/>
    </xf>
    <xf numFmtId="49" fontId="18" fillId="0" borderId="8" xfId="0" applyNumberFormat="1" applyFont="1" applyFill="1" applyBorder="1" applyAlignment="1">
      <alignment horizontal="center" vertical="top" wrapText="1"/>
    </xf>
    <xf numFmtId="49" fontId="18" fillId="0" borderId="9" xfId="0" applyNumberFormat="1" applyFont="1" applyFill="1" applyBorder="1" applyAlignment="1">
      <alignment horizontal="center" vertical="top" wrapText="1"/>
    </xf>
    <xf numFmtId="49" fontId="18" fillId="0" borderId="7" xfId="0" applyNumberFormat="1" applyFont="1" applyBorder="1" applyAlignment="1">
      <alignment horizontal="center" vertical="top" wrapText="1"/>
    </xf>
    <xf numFmtId="49" fontId="18" fillId="0" borderId="8" xfId="0" applyNumberFormat="1" applyFont="1" applyBorder="1" applyAlignment="1">
      <alignment horizontal="center" vertical="top" wrapText="1"/>
    </xf>
    <xf numFmtId="49" fontId="18" fillId="0" borderId="9" xfId="0" applyNumberFormat="1" applyFont="1" applyBorder="1" applyAlignment="1">
      <alignment horizontal="center" vertical="top" wrapText="1"/>
    </xf>
    <xf numFmtId="49" fontId="18" fillId="0" borderId="7" xfId="0" applyNumberFormat="1" applyFont="1" applyBorder="1" applyAlignment="1">
      <alignment horizontal="center" vertical="top" textRotation="90"/>
    </xf>
    <xf numFmtId="49" fontId="18" fillId="0" borderId="8" xfId="0" applyNumberFormat="1" applyFont="1" applyBorder="1" applyAlignment="1">
      <alignment horizontal="center" vertical="top" textRotation="90"/>
    </xf>
    <xf numFmtId="49" fontId="18" fillId="0" borderId="9" xfId="0" applyNumberFormat="1" applyFont="1" applyBorder="1" applyAlignment="1">
      <alignment horizontal="center" vertical="top" textRotation="90"/>
    </xf>
    <xf numFmtId="2" fontId="18" fillId="0" borderId="7" xfId="0" applyNumberFormat="1" applyFont="1" applyBorder="1" applyAlignment="1">
      <alignment horizontal="center" vertical="top"/>
    </xf>
    <xf numFmtId="2" fontId="18" fillId="0" borderId="8" xfId="0" applyNumberFormat="1" applyFont="1" applyBorder="1" applyAlignment="1">
      <alignment horizontal="center" vertical="top"/>
    </xf>
    <xf numFmtId="2" fontId="18" fillId="0" borderId="9" xfId="0" applyNumberFormat="1" applyFont="1" applyBorder="1" applyAlignment="1">
      <alignment horizontal="center" vertical="top"/>
    </xf>
    <xf numFmtId="49" fontId="14" fillId="8" borderId="5" xfId="0" applyNumberFormat="1" applyFont="1" applyFill="1" applyBorder="1" applyAlignment="1">
      <alignment horizontal="right" vertical="top"/>
    </xf>
    <xf numFmtId="49" fontId="14" fillId="4" borderId="7" xfId="0" applyNumberFormat="1" applyFont="1" applyFill="1" applyBorder="1" applyAlignment="1">
      <alignment horizontal="center" vertical="top"/>
    </xf>
    <xf numFmtId="49" fontId="14" fillId="4" borderId="8" xfId="0" applyNumberFormat="1" applyFont="1" applyFill="1" applyBorder="1" applyAlignment="1">
      <alignment horizontal="center" vertical="top"/>
    </xf>
    <xf numFmtId="49" fontId="14" fillId="4" borderId="9" xfId="0" applyNumberFormat="1" applyFont="1" applyFill="1" applyBorder="1" applyAlignment="1">
      <alignment horizontal="center" vertical="top"/>
    </xf>
    <xf numFmtId="49" fontId="24" fillId="25" borderId="5" xfId="0" applyNumberFormat="1" applyFont="1" applyFill="1" applyBorder="1" applyAlignment="1">
      <alignment horizontal="left" vertical="top"/>
    </xf>
    <xf numFmtId="49" fontId="24" fillId="0" borderId="5" xfId="0" quotePrefix="1" applyNumberFormat="1" applyFont="1" applyFill="1" applyBorder="1" applyAlignment="1">
      <alignment horizontal="center" vertical="top"/>
    </xf>
    <xf numFmtId="0" fontId="10" fillId="0" borderId="5" xfId="0" applyFont="1" applyBorder="1" applyAlignment="1">
      <alignment horizontal="left" vertical="top" wrapText="1"/>
    </xf>
    <xf numFmtId="2" fontId="18" fillId="0" borderId="5" xfId="0" applyNumberFormat="1" applyFont="1" applyFill="1" applyBorder="1" applyAlignment="1">
      <alignment horizontal="center" vertical="top" wrapText="1"/>
    </xf>
    <xf numFmtId="49" fontId="18" fillId="0" borderId="5" xfId="0" applyNumberFormat="1" applyFont="1" applyFill="1" applyBorder="1" applyAlignment="1">
      <alignment horizontal="center" vertical="top" textRotation="90" wrapText="1"/>
    </xf>
    <xf numFmtId="0" fontId="10" fillId="0" borderId="7" xfId="0" applyFont="1" applyFill="1" applyBorder="1" applyAlignment="1">
      <alignment horizontal="left" vertical="top" wrapText="1"/>
    </xf>
    <xf numFmtId="0" fontId="10" fillId="0" borderId="8" xfId="0" applyFont="1" applyFill="1" applyBorder="1" applyAlignment="1">
      <alignment horizontal="left" vertical="top" wrapText="1"/>
    </xf>
    <xf numFmtId="49" fontId="24" fillId="28" borderId="5" xfId="0" quotePrefix="1" applyNumberFormat="1" applyFont="1" applyFill="1" applyBorder="1" applyAlignment="1">
      <alignment horizontal="center" vertical="top"/>
    </xf>
    <xf numFmtId="1" fontId="18" fillId="0" borderId="5" xfId="0" applyNumberFormat="1" applyFont="1" applyFill="1" applyBorder="1" applyAlignment="1">
      <alignment horizontal="center" vertical="center" textRotation="90" wrapText="1"/>
    </xf>
    <xf numFmtId="49" fontId="24" fillId="4" borderId="5" xfId="0" applyNumberFormat="1" applyFont="1" applyFill="1" applyBorder="1" applyAlignment="1">
      <alignment horizontal="right" vertical="top"/>
    </xf>
    <xf numFmtId="49" fontId="24" fillId="8" borderId="5" xfId="0" applyNumberFormat="1" applyFont="1" applyFill="1" applyBorder="1" applyAlignment="1">
      <alignment horizontal="right" vertical="top"/>
    </xf>
    <xf numFmtId="49" fontId="18" fillId="0" borderId="5" xfId="0" applyNumberFormat="1" applyFont="1" applyFill="1" applyBorder="1" applyAlignment="1">
      <alignment horizontal="center" vertical="top" textRotation="90"/>
    </xf>
    <xf numFmtId="2" fontId="18" fillId="0" borderId="5" xfId="0" applyNumberFormat="1" applyFont="1" applyFill="1" applyBorder="1" applyAlignment="1">
      <alignment horizontal="center" vertical="top"/>
    </xf>
    <xf numFmtId="49" fontId="14" fillId="28" borderId="5" xfId="0" applyNumberFormat="1" applyFont="1" applyFill="1" applyBorder="1" applyAlignment="1">
      <alignment horizontal="left" vertical="top" wrapText="1"/>
    </xf>
    <xf numFmtId="49" fontId="14" fillId="28" borderId="5" xfId="0" applyNumberFormat="1" applyFont="1" applyFill="1" applyBorder="1" applyAlignment="1">
      <alignment horizontal="left" vertical="top"/>
    </xf>
    <xf numFmtId="49" fontId="14" fillId="24" borderId="7" xfId="0" applyNumberFormat="1" applyFont="1" applyFill="1" applyBorder="1" applyAlignment="1">
      <alignment horizontal="center" vertical="top"/>
    </xf>
    <xf numFmtId="49" fontId="14" fillId="24" borderId="8" xfId="0" applyNumberFormat="1" applyFont="1" applyFill="1" applyBorder="1" applyAlignment="1">
      <alignment horizontal="center" vertical="top"/>
    </xf>
    <xf numFmtId="49" fontId="14" fillId="24" borderId="9" xfId="0" applyNumberFormat="1" applyFont="1" applyFill="1" applyBorder="1" applyAlignment="1">
      <alignment horizontal="center" vertical="top"/>
    </xf>
    <xf numFmtId="49" fontId="14" fillId="25" borderId="7" xfId="0" applyNumberFormat="1" applyFont="1" applyFill="1" applyBorder="1" applyAlignment="1">
      <alignment horizontal="center" vertical="top"/>
    </xf>
    <xf numFmtId="49" fontId="14" fillId="25" borderId="8" xfId="0" applyNumberFormat="1" applyFont="1" applyFill="1" applyBorder="1" applyAlignment="1">
      <alignment horizontal="center" vertical="top"/>
    </xf>
    <xf numFmtId="49" fontId="14" fillId="25" borderId="9" xfId="0" applyNumberFormat="1" applyFont="1" applyFill="1" applyBorder="1" applyAlignment="1">
      <alignment horizontal="center" vertical="top"/>
    </xf>
    <xf numFmtId="49" fontId="14" fillId="0" borderId="7" xfId="0" applyNumberFormat="1" applyFont="1" applyFill="1" applyBorder="1" applyAlignment="1">
      <alignment horizontal="center" vertical="top"/>
    </xf>
    <xf numFmtId="49" fontId="14" fillId="0" borderId="8" xfId="0" applyNumberFormat="1" applyFont="1" applyFill="1" applyBorder="1" applyAlignment="1">
      <alignment horizontal="center" vertical="top"/>
    </xf>
    <xf numFmtId="49" fontId="14" fillId="0" borderId="9" xfId="0" applyNumberFormat="1" applyFont="1" applyFill="1" applyBorder="1" applyAlignment="1">
      <alignment horizontal="center" vertical="top"/>
    </xf>
    <xf numFmtId="49" fontId="14" fillId="24" borderId="6" xfId="0" applyNumberFormat="1" applyFont="1" applyFill="1" applyBorder="1" applyAlignment="1">
      <alignment horizontal="left" vertical="top"/>
    </xf>
    <xf numFmtId="49" fontId="14" fillId="24" borderId="10" xfId="0" applyNumberFormat="1" applyFont="1" applyFill="1" applyBorder="1" applyAlignment="1">
      <alignment horizontal="left" vertical="top"/>
    </xf>
    <xf numFmtId="49" fontId="14" fillId="24" borderId="11" xfId="0" applyNumberFormat="1" applyFont="1" applyFill="1" applyBorder="1" applyAlignment="1">
      <alignment horizontal="left" vertical="top"/>
    </xf>
    <xf numFmtId="0" fontId="39" fillId="0" borderId="0" xfId="31" applyFont="1" applyFill="1" applyAlignment="1">
      <alignment horizontal="left" vertical="top" wrapText="1"/>
    </xf>
    <xf numFmtId="49" fontId="10" fillId="0" borderId="7" xfId="0" applyNumberFormat="1" applyFont="1" applyBorder="1" applyAlignment="1">
      <alignment horizontal="left" vertical="top" wrapText="1"/>
    </xf>
    <xf numFmtId="49" fontId="10" fillId="0" borderId="8" xfId="0" applyNumberFormat="1" applyFont="1" applyBorder="1" applyAlignment="1">
      <alignment horizontal="left" vertical="top" wrapText="1"/>
    </xf>
    <xf numFmtId="49" fontId="10" fillId="0" borderId="9" xfId="0" applyNumberFormat="1" applyFont="1" applyBorder="1" applyAlignment="1">
      <alignment horizontal="left" vertical="top" wrapText="1"/>
    </xf>
    <xf numFmtId="49" fontId="14" fillId="24" borderId="5" xfId="0" applyNumberFormat="1" applyFont="1" applyFill="1" applyBorder="1" applyAlignment="1">
      <alignment horizontal="left" vertical="top"/>
    </xf>
    <xf numFmtId="49" fontId="20" fillId="0" borderId="7" xfId="0" applyNumberFormat="1" applyFont="1" applyFill="1" applyBorder="1" applyAlignment="1">
      <alignment horizontal="center" vertical="top" textRotation="90"/>
    </xf>
    <xf numFmtId="49" fontId="20" fillId="0" borderId="8" xfId="0" applyNumberFormat="1" applyFont="1" applyFill="1" applyBorder="1" applyAlignment="1">
      <alignment horizontal="center" vertical="top" textRotation="90"/>
    </xf>
    <xf numFmtId="49" fontId="20" fillId="0" borderId="9" xfId="0" applyNumberFormat="1" applyFont="1" applyFill="1" applyBorder="1" applyAlignment="1">
      <alignment horizontal="center" vertical="top" textRotation="90"/>
    </xf>
    <xf numFmtId="2" fontId="20" fillId="0" borderId="7" xfId="0" applyNumberFormat="1" applyFont="1" applyFill="1" applyBorder="1" applyAlignment="1">
      <alignment horizontal="center" vertical="top" wrapText="1"/>
    </xf>
    <xf numFmtId="2" fontId="20" fillId="0" borderId="8" xfId="0" applyNumberFormat="1" applyFont="1" applyFill="1" applyBorder="1" applyAlignment="1">
      <alignment horizontal="center" vertical="top" wrapText="1"/>
    </xf>
    <xf numFmtId="2" fontId="20" fillId="0" borderId="9" xfId="0" applyNumberFormat="1" applyFont="1" applyFill="1" applyBorder="1" applyAlignment="1">
      <alignment horizontal="center" vertical="top" wrapText="1"/>
    </xf>
    <xf numFmtId="49" fontId="10" fillId="0" borderId="5" xfId="0" applyNumberFormat="1" applyFont="1" applyFill="1" applyBorder="1" applyAlignment="1">
      <alignment horizontal="left" vertical="top" wrapText="1"/>
    </xf>
    <xf numFmtId="49" fontId="33" fillId="24" borderId="5" xfId="0" applyNumberFormat="1" applyFont="1" applyFill="1" applyBorder="1" applyAlignment="1">
      <alignment horizontal="center" vertical="top" wrapText="1"/>
    </xf>
    <xf numFmtId="49" fontId="33" fillId="0" borderId="5" xfId="0" applyNumberFormat="1" applyFont="1" applyFill="1" applyBorder="1" applyAlignment="1">
      <alignment horizontal="center" vertical="top"/>
    </xf>
  </cellXfs>
  <cellStyles count="33">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Input 2" xfId="28"/>
    <cellStyle name="Įprastas" xfId="0" builtinId="0"/>
    <cellStyle name="Linked Cell 2" xfId="29"/>
    <cellStyle name="Neutral 2" xfId="30"/>
    <cellStyle name="Normal 2" xfId="31"/>
    <cellStyle name="Note 2" xfId="3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CCCC"/>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4"/>
  <sheetViews>
    <sheetView tabSelected="1" view="pageBreakPreview" topLeftCell="A97" zoomScale="93" zoomScaleNormal="89" zoomScaleSheetLayoutView="93" workbookViewId="0">
      <selection activeCell="C73" sqref="C73:C74"/>
    </sheetView>
  </sheetViews>
  <sheetFormatPr defaultRowHeight="12.75" outlineLevelRow="1"/>
  <cols>
    <col min="1" max="1" width="6.85546875" style="96" customWidth="1"/>
    <col min="2" max="2" width="5.28515625" style="96" customWidth="1"/>
    <col min="3" max="3" width="5.7109375" style="96" customWidth="1"/>
    <col min="4" max="4" width="23.7109375" style="98" customWidth="1"/>
    <col min="5" max="5" width="6.28515625" style="21" customWidth="1"/>
    <col min="6" max="6" width="11.42578125" style="103" customWidth="1"/>
    <col min="7" max="7" width="11.5703125" style="106" customWidth="1"/>
    <col min="8" max="11" width="0" style="1" hidden="1" customWidth="1"/>
    <col min="12" max="12" width="4.140625" style="1" customWidth="1"/>
    <col min="13" max="13" width="4.28515625" style="1" customWidth="1"/>
    <col min="14" max="14" width="4.7109375" style="1" customWidth="1"/>
    <col min="15" max="15" width="4.42578125" style="1" customWidth="1"/>
    <col min="16" max="16" width="9.5703125" style="1" customWidth="1"/>
    <col min="17" max="17" width="8.28515625" style="1" customWidth="1"/>
    <col min="18" max="18" width="4.7109375" style="1" customWidth="1"/>
    <col min="19" max="19" width="5.5703125" style="1" bestFit="1" customWidth="1"/>
    <col min="20" max="20" width="5.5703125" style="1" customWidth="1"/>
    <col min="21" max="21" width="4.42578125" style="1" customWidth="1"/>
    <col min="22" max="22" width="4.7109375" style="1" customWidth="1"/>
    <col min="23" max="23" width="5.28515625" style="1" customWidth="1"/>
    <col min="24" max="24" width="9.7109375" style="1" customWidth="1"/>
    <col min="25" max="25" width="8.85546875" style="1" customWidth="1"/>
    <col min="26" max="26" width="9.28515625" style="1" customWidth="1"/>
    <col min="27" max="27" width="7.85546875" style="1" customWidth="1"/>
    <col min="28" max="28" width="3.140625" style="1" customWidth="1"/>
    <col min="29" max="29" width="4.85546875" style="1" customWidth="1"/>
    <col min="30" max="31" width="6" style="1" customWidth="1"/>
    <col min="32" max="32" width="8.5703125" style="1" customWidth="1"/>
    <col min="33" max="33" width="7.42578125" style="1" bestFit="1" customWidth="1"/>
    <col min="34" max="34" width="4.28515625" style="1" customWidth="1"/>
    <col min="35" max="35" width="5.5703125" style="1" bestFit="1" customWidth="1"/>
    <col min="36" max="36" width="5.140625" style="1" customWidth="1"/>
    <col min="37" max="37" width="4.42578125" style="1" customWidth="1"/>
    <col min="38" max="38" width="4.140625" style="1" customWidth="1"/>
    <col min="39" max="39" width="3.42578125" style="1" bestFit="1" customWidth="1"/>
    <col min="40" max="40" width="8" style="1" customWidth="1"/>
    <col min="41" max="41" width="9" style="1" customWidth="1"/>
    <col min="42" max="42" width="8.140625" style="1" customWidth="1"/>
    <col min="43" max="43" width="6" style="1" customWidth="1"/>
    <col min="44" max="44" width="5.140625" style="1" customWidth="1"/>
    <col min="45" max="45" width="6.7109375" style="1" customWidth="1"/>
    <col min="46" max="46" width="5" style="1" customWidth="1"/>
    <col min="47" max="47" width="5.85546875" style="1" customWidth="1"/>
    <col min="48" max="48" width="6" style="2" bestFit="1" customWidth="1"/>
    <col min="49" max="49" width="8.140625" style="2" customWidth="1"/>
    <col min="50" max="50" width="4.7109375" style="2" customWidth="1"/>
    <col min="51" max="51" width="5.5703125" style="2" bestFit="1" customWidth="1"/>
    <col min="52" max="52" width="6.140625" style="2" customWidth="1"/>
    <col min="53" max="53" width="3.5703125" style="2" customWidth="1"/>
    <col min="54" max="54" width="4.28515625" style="2" customWidth="1"/>
    <col min="55" max="55" width="4.42578125" style="2" bestFit="1" customWidth="1"/>
    <col min="56" max="56" width="7.85546875" style="2" customWidth="1"/>
    <col min="57" max="57" width="9.42578125" style="2" customWidth="1"/>
    <col min="58" max="58" width="9.7109375" style="2" customWidth="1"/>
    <col min="59" max="59" width="8" style="2" customWidth="1"/>
    <col min="60" max="60" width="3.5703125" style="1" customWidth="1"/>
    <col min="61" max="61" width="4.85546875" style="1" customWidth="1"/>
    <col min="62" max="62" width="3.85546875" style="1" customWidth="1"/>
    <col min="63" max="63" width="4.7109375" style="1" customWidth="1"/>
    <col min="64" max="64" width="9.140625" style="2"/>
    <col min="65" max="65" width="7.5703125" style="2" customWidth="1"/>
    <col min="66" max="67" width="5.42578125" style="2" customWidth="1"/>
    <col min="68" max="68" width="5.7109375" style="2" customWidth="1"/>
    <col min="69" max="69" width="3.28515625" style="2" customWidth="1"/>
    <col min="70" max="70" width="3.7109375" style="2" customWidth="1"/>
    <col min="71" max="71" width="5.28515625" style="2" customWidth="1"/>
    <col min="72" max="72" width="9.85546875" style="2" customWidth="1"/>
    <col min="73" max="73" width="8.42578125" style="2" customWidth="1"/>
    <col min="74" max="74" width="7.85546875" style="2" customWidth="1"/>
    <col min="75" max="75" width="8" style="2" customWidth="1"/>
    <col min="76" max="76" width="21.85546875" style="2" customWidth="1"/>
    <col min="77" max="77" width="6.7109375" style="2" customWidth="1"/>
    <col min="78" max="78" width="6.5703125" style="2" customWidth="1"/>
    <col min="79" max="79" width="7.140625" style="2" customWidth="1"/>
    <col min="80" max="80" width="6.28515625" style="2" customWidth="1"/>
    <col min="81" max="16384" width="9.140625" style="2"/>
  </cols>
  <sheetData>
    <row r="1" spans="1:256">
      <c r="A1" s="83"/>
      <c r="B1" s="83"/>
      <c r="C1" s="83"/>
      <c r="D1" s="97"/>
      <c r="E1" s="24"/>
      <c r="F1" s="99"/>
      <c r="G1" s="104"/>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5"/>
      <c r="AW1" s="25"/>
      <c r="AX1" s="25"/>
      <c r="AY1" s="25"/>
      <c r="AZ1" s="25"/>
      <c r="BA1" s="25"/>
      <c r="BB1" s="25"/>
      <c r="BC1" s="25"/>
      <c r="BD1" s="25"/>
      <c r="BE1" s="25"/>
      <c r="BF1" s="23"/>
      <c r="BG1" s="25"/>
      <c r="BH1" s="23"/>
      <c r="BI1" s="23"/>
      <c r="BJ1" s="23"/>
      <c r="BK1" s="23"/>
      <c r="BL1" s="25"/>
      <c r="BM1" s="25"/>
      <c r="BN1" s="25"/>
      <c r="BO1" s="25"/>
      <c r="BP1" s="25"/>
      <c r="BQ1" s="25"/>
      <c r="BR1" s="25"/>
      <c r="BS1" s="25"/>
      <c r="BT1" s="25"/>
      <c r="BU1" s="25"/>
      <c r="BV1" s="23"/>
      <c r="BW1" s="25"/>
      <c r="BX1" s="25"/>
      <c r="BY1" s="25"/>
      <c r="BZ1" s="23"/>
      <c r="CA1" s="25"/>
    </row>
    <row r="2" spans="1:256" ht="63.75" customHeight="1">
      <c r="A2" s="245" t="s">
        <v>112</v>
      </c>
      <c r="B2" s="245"/>
      <c r="C2" s="245"/>
      <c r="D2" s="245"/>
      <c r="E2" s="245"/>
      <c r="F2" s="245"/>
      <c r="G2" s="245"/>
      <c r="H2" s="245"/>
      <c r="I2" s="245"/>
      <c r="J2" s="245"/>
      <c r="K2" s="245"/>
      <c r="L2" s="245"/>
      <c r="M2" s="245"/>
      <c r="N2" s="245"/>
      <c r="O2" s="245"/>
      <c r="P2" s="245"/>
      <c r="Q2" s="245"/>
      <c r="R2" s="245"/>
      <c r="S2" s="245"/>
      <c r="T2" s="245"/>
      <c r="U2" s="245"/>
      <c r="V2" s="245"/>
      <c r="W2" s="245"/>
      <c r="X2" s="245"/>
      <c r="Y2" s="245"/>
      <c r="Z2" s="245"/>
      <c r="AA2" s="245"/>
      <c r="AB2" s="245"/>
      <c r="AC2" s="245"/>
      <c r="AD2" s="245"/>
      <c r="AE2" s="245"/>
      <c r="AF2" s="245"/>
      <c r="AG2" s="245"/>
      <c r="AH2" s="245"/>
      <c r="AI2" s="245"/>
      <c r="AJ2" s="245"/>
      <c r="AK2" s="245"/>
      <c r="AL2" s="245"/>
      <c r="AM2" s="245"/>
      <c r="AN2" s="245"/>
      <c r="AO2" s="245"/>
      <c r="AP2" s="245"/>
      <c r="AQ2" s="245"/>
      <c r="AR2" s="245"/>
      <c r="AS2" s="245"/>
      <c r="AT2" s="245"/>
      <c r="AU2" s="245"/>
      <c r="AV2" s="245"/>
      <c r="AW2" s="245"/>
      <c r="AX2" s="245"/>
      <c r="AY2" s="245"/>
      <c r="AZ2" s="245"/>
      <c r="BA2" s="245"/>
      <c r="BB2" s="245"/>
      <c r="BC2" s="245"/>
      <c r="BD2" s="245"/>
      <c r="BE2" s="245"/>
      <c r="BF2" s="245"/>
      <c r="BG2" s="245"/>
      <c r="BH2" s="245"/>
      <c r="BI2" s="245"/>
      <c r="BJ2" s="245"/>
      <c r="BK2" s="245"/>
      <c r="BL2" s="245"/>
      <c r="BM2" s="245"/>
      <c r="BN2" s="245"/>
      <c r="BO2" s="245"/>
      <c r="BP2" s="245"/>
      <c r="BQ2" s="245"/>
      <c r="BR2" s="245"/>
      <c r="BS2" s="245"/>
      <c r="BT2" s="245"/>
      <c r="BU2" s="245"/>
      <c r="BV2" s="245"/>
      <c r="BW2" s="245"/>
      <c r="BX2" s="245"/>
      <c r="BY2" s="245"/>
      <c r="BZ2" s="245"/>
      <c r="CA2" s="245"/>
    </row>
    <row r="3" spans="1:256" ht="15.75">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6"/>
      <c r="AJ3" s="26"/>
      <c r="AK3" s="26"/>
      <c r="AL3" s="26"/>
      <c r="AM3" s="26"/>
      <c r="AN3" s="26"/>
      <c r="AO3" s="26"/>
      <c r="AP3" s="26"/>
      <c r="AQ3" s="26"/>
      <c r="AR3" s="26"/>
      <c r="AS3" s="26"/>
      <c r="AT3" s="26"/>
      <c r="AU3" s="26"/>
      <c r="AV3" s="26"/>
      <c r="AW3" s="26"/>
      <c r="AX3" s="26"/>
      <c r="AY3" s="26"/>
      <c r="AZ3" s="26"/>
      <c r="BA3" s="26"/>
      <c r="BB3" s="26"/>
      <c r="BC3" s="26"/>
      <c r="BD3" s="26"/>
      <c r="BE3" s="26"/>
      <c r="BF3" s="26"/>
      <c r="BG3" s="26"/>
      <c r="BH3" s="26"/>
      <c r="BI3" s="26"/>
      <c r="BJ3" s="26"/>
      <c r="BK3" s="26"/>
      <c r="BL3" s="26"/>
      <c r="BM3" s="26"/>
      <c r="BN3" s="26"/>
      <c r="BO3" s="26"/>
      <c r="BP3" s="26"/>
      <c r="BQ3" s="26"/>
      <c r="BR3" s="26"/>
      <c r="BS3" s="26"/>
      <c r="BT3" s="26"/>
      <c r="BU3" s="26"/>
      <c r="BV3" s="26"/>
      <c r="BW3" s="26"/>
      <c r="BX3" s="26"/>
      <c r="BY3" s="26"/>
      <c r="BZ3" s="26"/>
      <c r="CA3" s="340" t="s">
        <v>113</v>
      </c>
      <c r="CB3" s="340"/>
    </row>
    <row r="4" spans="1:256">
      <c r="A4" s="26"/>
      <c r="B4" s="26"/>
      <c r="C4" s="26"/>
      <c r="D4" s="26"/>
      <c r="E4" s="26"/>
      <c r="F4" s="26"/>
      <c r="G4" s="26"/>
      <c r="H4" s="26"/>
      <c r="I4" s="26"/>
      <c r="J4" s="26"/>
      <c r="K4" s="26"/>
      <c r="L4" s="26"/>
      <c r="M4" s="26"/>
      <c r="N4" s="26"/>
      <c r="O4" s="26"/>
      <c r="P4" s="26"/>
      <c r="Q4" s="26"/>
      <c r="R4" s="26"/>
      <c r="S4" s="26"/>
      <c r="T4" s="26"/>
      <c r="U4" s="26"/>
      <c r="V4" s="26"/>
      <c r="W4" s="26"/>
      <c r="X4" s="26"/>
      <c r="Y4" s="26"/>
      <c r="Z4" s="26"/>
      <c r="AA4" s="26"/>
      <c r="AB4" s="26"/>
      <c r="AC4" s="26"/>
      <c r="AD4" s="26"/>
      <c r="AE4" s="26"/>
      <c r="AF4" s="26"/>
      <c r="AG4" s="26"/>
      <c r="AH4" s="26"/>
      <c r="AI4" s="26"/>
      <c r="AJ4" s="26"/>
      <c r="AK4" s="26"/>
      <c r="AL4" s="26"/>
      <c r="AM4" s="26"/>
      <c r="AN4" s="26"/>
      <c r="AO4" s="26"/>
      <c r="AP4" s="26"/>
      <c r="AQ4" s="26"/>
      <c r="AR4" s="26"/>
      <c r="AS4" s="26"/>
      <c r="AT4" s="26"/>
      <c r="AU4" s="26"/>
      <c r="AV4" s="26"/>
      <c r="AW4" s="26"/>
      <c r="AX4" s="26"/>
      <c r="AY4" s="26"/>
      <c r="AZ4" s="26"/>
      <c r="BA4" s="26"/>
      <c r="BB4" s="26"/>
      <c r="BC4" s="26"/>
      <c r="BD4" s="26"/>
      <c r="BE4" s="26"/>
      <c r="BF4" s="26"/>
      <c r="BG4" s="26"/>
      <c r="BH4" s="26"/>
      <c r="BI4" s="26"/>
      <c r="BJ4" s="26"/>
      <c r="BK4" s="26"/>
      <c r="BL4" s="26"/>
      <c r="BM4" s="26"/>
      <c r="BN4" s="26"/>
      <c r="BO4" s="26"/>
      <c r="BP4" s="26"/>
      <c r="BQ4" s="26"/>
      <c r="BR4" s="26"/>
      <c r="BS4" s="26"/>
      <c r="BT4" s="26"/>
      <c r="BU4" s="26"/>
      <c r="BV4" s="26"/>
      <c r="BW4" s="26"/>
      <c r="BX4" s="26"/>
      <c r="BY4" s="26"/>
      <c r="BZ4" s="26"/>
    </row>
    <row r="5" spans="1:256" ht="15.75">
      <c r="A5" s="26"/>
      <c r="B5" s="26"/>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6"/>
      <c r="BA5" s="26"/>
      <c r="BB5" s="26"/>
      <c r="BC5" s="26"/>
      <c r="BD5" s="26"/>
      <c r="BE5" s="26"/>
      <c r="BF5" s="26"/>
      <c r="BG5" s="26"/>
      <c r="BH5" s="26"/>
      <c r="BI5" s="26"/>
      <c r="BJ5" s="26"/>
      <c r="BK5" s="26"/>
      <c r="BL5" s="26"/>
      <c r="BM5" s="26"/>
      <c r="BN5" s="26"/>
      <c r="BO5" s="26"/>
      <c r="BP5" s="26"/>
      <c r="BQ5" s="26"/>
      <c r="BR5" s="26"/>
      <c r="BS5" s="26"/>
      <c r="BT5" s="26"/>
      <c r="BU5" s="26"/>
      <c r="BV5" s="26"/>
      <c r="BW5" s="26"/>
      <c r="BX5" s="26"/>
      <c r="BY5" s="26"/>
      <c r="BZ5" s="26"/>
      <c r="CA5" s="190" t="s">
        <v>0</v>
      </c>
    </row>
    <row r="6" spans="1:256" ht="15.75" customHeight="1">
      <c r="A6" s="26"/>
      <c r="B6" s="26"/>
      <c r="C6" s="26"/>
      <c r="D6" s="27"/>
      <c r="E6" s="100"/>
      <c r="F6" s="101"/>
      <c r="G6" s="105"/>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c r="BB6" s="26"/>
      <c r="BC6" s="26"/>
      <c r="BD6" s="26"/>
      <c r="BE6" s="26"/>
      <c r="BF6" s="26"/>
      <c r="BG6" s="26"/>
      <c r="BH6" s="26"/>
      <c r="BI6" s="26"/>
      <c r="BJ6" s="26"/>
      <c r="BK6" s="26"/>
      <c r="BL6" s="26"/>
      <c r="BM6" s="26"/>
      <c r="BN6" s="26"/>
      <c r="BO6" s="26"/>
      <c r="BP6" s="26"/>
      <c r="BQ6" s="26"/>
      <c r="BR6" s="26"/>
      <c r="BS6" s="26"/>
      <c r="BT6" s="26"/>
      <c r="BU6" s="26"/>
      <c r="BV6" s="26"/>
      <c r="BW6" s="26"/>
      <c r="BX6" s="122"/>
      <c r="BY6" s="122"/>
      <c r="BZ6" s="122"/>
    </row>
    <row r="7" spans="1:256" s="3" customFormat="1" ht="12" customHeight="1">
      <c r="A7" s="227" t="s">
        <v>1</v>
      </c>
      <c r="B7" s="227" t="s">
        <v>2</v>
      </c>
      <c r="C7" s="227" t="s">
        <v>3</v>
      </c>
      <c r="D7" s="223" t="s">
        <v>4</v>
      </c>
      <c r="E7" s="226" t="s">
        <v>5</v>
      </c>
      <c r="F7" s="226" t="s">
        <v>6</v>
      </c>
      <c r="G7" s="246" t="s">
        <v>7</v>
      </c>
      <c r="H7" s="28"/>
      <c r="I7" s="28"/>
      <c r="J7" s="28"/>
      <c r="K7" s="28"/>
      <c r="L7" s="224">
        <v>2013</v>
      </c>
      <c r="M7" s="224"/>
      <c r="N7" s="224"/>
      <c r="O7" s="224"/>
      <c r="P7" s="224"/>
      <c r="Q7" s="224"/>
      <c r="R7" s="224"/>
      <c r="S7" s="224"/>
      <c r="T7" s="224"/>
      <c r="U7" s="224"/>
      <c r="V7" s="224"/>
      <c r="W7" s="224"/>
      <c r="X7" s="224"/>
      <c r="Y7" s="224"/>
      <c r="Z7" s="224"/>
      <c r="AA7" s="224"/>
      <c r="AB7" s="224">
        <v>2014</v>
      </c>
      <c r="AC7" s="224"/>
      <c r="AD7" s="224"/>
      <c r="AE7" s="224"/>
      <c r="AF7" s="224"/>
      <c r="AG7" s="224"/>
      <c r="AH7" s="224"/>
      <c r="AI7" s="224"/>
      <c r="AJ7" s="224"/>
      <c r="AK7" s="224"/>
      <c r="AL7" s="224"/>
      <c r="AM7" s="224"/>
      <c r="AN7" s="224"/>
      <c r="AO7" s="224"/>
      <c r="AP7" s="224"/>
      <c r="AQ7" s="224"/>
      <c r="AR7" s="224">
        <v>2015</v>
      </c>
      <c r="AS7" s="224"/>
      <c r="AT7" s="224"/>
      <c r="AU7" s="224"/>
      <c r="AV7" s="224"/>
      <c r="AW7" s="224"/>
      <c r="AX7" s="224"/>
      <c r="AY7" s="224"/>
      <c r="AZ7" s="224"/>
      <c r="BA7" s="224"/>
      <c r="BB7" s="224"/>
      <c r="BC7" s="224"/>
      <c r="BD7" s="224"/>
      <c r="BE7" s="224"/>
      <c r="BF7" s="224"/>
      <c r="BG7" s="224"/>
      <c r="BH7" s="224">
        <v>2016</v>
      </c>
      <c r="BI7" s="224"/>
      <c r="BJ7" s="224"/>
      <c r="BK7" s="224"/>
      <c r="BL7" s="224"/>
      <c r="BM7" s="224"/>
      <c r="BN7" s="224"/>
      <c r="BO7" s="224"/>
      <c r="BP7" s="224"/>
      <c r="BQ7" s="224"/>
      <c r="BR7" s="224"/>
      <c r="BS7" s="224"/>
      <c r="BT7" s="224"/>
      <c r="BU7" s="224"/>
      <c r="BV7" s="224"/>
      <c r="BW7" s="224"/>
      <c r="BX7" s="224" t="s">
        <v>25</v>
      </c>
      <c r="BY7" s="224"/>
      <c r="BZ7" s="224"/>
      <c r="CA7" s="224"/>
      <c r="CB7" s="224"/>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s="2"/>
      <c r="IU7" s="2"/>
      <c r="IV7" s="2"/>
    </row>
    <row r="8" spans="1:256" s="3" customFormat="1" ht="30.75" customHeight="1">
      <c r="A8" s="227"/>
      <c r="B8" s="227"/>
      <c r="C8" s="227"/>
      <c r="D8" s="223"/>
      <c r="E8" s="226"/>
      <c r="F8" s="226"/>
      <c r="G8" s="246"/>
      <c r="H8" s="225" t="s">
        <v>8</v>
      </c>
      <c r="I8" s="225"/>
      <c r="J8" s="225"/>
      <c r="K8" s="225"/>
      <c r="L8" s="208" t="s">
        <v>24</v>
      </c>
      <c r="M8" s="208"/>
      <c r="N8" s="208"/>
      <c r="O8" s="208"/>
      <c r="P8" s="208"/>
      <c r="Q8" s="208"/>
      <c r="R8" s="208"/>
      <c r="S8" s="208"/>
      <c r="T8" s="208"/>
      <c r="U8" s="208"/>
      <c r="V8" s="208"/>
      <c r="W8" s="208"/>
      <c r="X8" s="225" t="s">
        <v>166</v>
      </c>
      <c r="Y8" s="225"/>
      <c r="Z8" s="225"/>
      <c r="AA8" s="225"/>
      <c r="AB8" s="208" t="s">
        <v>24</v>
      </c>
      <c r="AC8" s="208"/>
      <c r="AD8" s="208"/>
      <c r="AE8" s="208"/>
      <c r="AF8" s="208"/>
      <c r="AG8" s="208"/>
      <c r="AH8" s="208"/>
      <c r="AI8" s="208"/>
      <c r="AJ8" s="208"/>
      <c r="AK8" s="208"/>
      <c r="AL8" s="208"/>
      <c r="AM8" s="208"/>
      <c r="AN8" s="225" t="s">
        <v>167</v>
      </c>
      <c r="AO8" s="225"/>
      <c r="AP8" s="225"/>
      <c r="AQ8" s="225"/>
      <c r="AR8" s="208" t="s">
        <v>24</v>
      </c>
      <c r="AS8" s="208"/>
      <c r="AT8" s="208"/>
      <c r="AU8" s="208"/>
      <c r="AV8" s="208"/>
      <c r="AW8" s="208"/>
      <c r="AX8" s="208"/>
      <c r="AY8" s="208"/>
      <c r="AZ8" s="208"/>
      <c r="BA8" s="208"/>
      <c r="BB8" s="208"/>
      <c r="BC8" s="208"/>
      <c r="BD8" s="225" t="s">
        <v>28</v>
      </c>
      <c r="BE8" s="225"/>
      <c r="BF8" s="225"/>
      <c r="BG8" s="225"/>
      <c r="BH8" s="208" t="s">
        <v>24</v>
      </c>
      <c r="BI8" s="208"/>
      <c r="BJ8" s="208"/>
      <c r="BK8" s="208"/>
      <c r="BL8" s="208"/>
      <c r="BM8" s="208"/>
      <c r="BN8" s="208"/>
      <c r="BO8" s="208"/>
      <c r="BP8" s="208"/>
      <c r="BQ8" s="208"/>
      <c r="BR8" s="208"/>
      <c r="BS8" s="208"/>
      <c r="BT8" s="225" t="s">
        <v>28</v>
      </c>
      <c r="BU8" s="225"/>
      <c r="BV8" s="225"/>
      <c r="BW8" s="225"/>
      <c r="BX8" s="225" t="s">
        <v>26</v>
      </c>
      <c r="BY8" s="225" t="s">
        <v>27</v>
      </c>
      <c r="BZ8" s="225"/>
      <c r="CA8" s="225"/>
      <c r="CB8" s="225"/>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s="2"/>
      <c r="IU8" s="2"/>
      <c r="IV8" s="2"/>
    </row>
    <row r="9" spans="1:256" s="3" customFormat="1" ht="15" customHeight="1">
      <c r="A9" s="227"/>
      <c r="B9" s="227"/>
      <c r="C9" s="227"/>
      <c r="D9" s="223"/>
      <c r="E9" s="226"/>
      <c r="F9" s="226"/>
      <c r="G9" s="246"/>
      <c r="H9" s="209" t="s">
        <v>9</v>
      </c>
      <c r="I9" s="210" t="s">
        <v>10</v>
      </c>
      <c r="J9" s="210"/>
      <c r="K9" s="209" t="s">
        <v>11</v>
      </c>
      <c r="L9" s="208" t="s">
        <v>20</v>
      </c>
      <c r="M9" s="208"/>
      <c r="N9" s="208"/>
      <c r="O9" s="208"/>
      <c r="P9" s="208" t="s">
        <v>21</v>
      </c>
      <c r="Q9" s="208"/>
      <c r="R9" s="208"/>
      <c r="S9" s="208"/>
      <c r="T9" s="209" t="s">
        <v>22</v>
      </c>
      <c r="U9" s="208" t="s">
        <v>23</v>
      </c>
      <c r="V9" s="208"/>
      <c r="W9" s="208"/>
      <c r="X9" s="209" t="s">
        <v>9</v>
      </c>
      <c r="Y9" s="210" t="s">
        <v>10</v>
      </c>
      <c r="Z9" s="210"/>
      <c r="AA9" s="209" t="s">
        <v>11</v>
      </c>
      <c r="AB9" s="208" t="s">
        <v>20</v>
      </c>
      <c r="AC9" s="208"/>
      <c r="AD9" s="208"/>
      <c r="AE9" s="208"/>
      <c r="AF9" s="208" t="s">
        <v>21</v>
      </c>
      <c r="AG9" s="208"/>
      <c r="AH9" s="208"/>
      <c r="AI9" s="208"/>
      <c r="AJ9" s="209" t="s">
        <v>22</v>
      </c>
      <c r="AK9" s="208" t="s">
        <v>23</v>
      </c>
      <c r="AL9" s="208"/>
      <c r="AM9" s="208"/>
      <c r="AN9" s="209" t="s">
        <v>9</v>
      </c>
      <c r="AO9" s="210" t="s">
        <v>10</v>
      </c>
      <c r="AP9" s="210"/>
      <c r="AQ9" s="209" t="s">
        <v>11</v>
      </c>
      <c r="AR9" s="208" t="s">
        <v>20</v>
      </c>
      <c r="AS9" s="208"/>
      <c r="AT9" s="208"/>
      <c r="AU9" s="208"/>
      <c r="AV9" s="208" t="s">
        <v>21</v>
      </c>
      <c r="AW9" s="208"/>
      <c r="AX9" s="208"/>
      <c r="AY9" s="208"/>
      <c r="AZ9" s="209" t="s">
        <v>22</v>
      </c>
      <c r="BA9" s="208" t="s">
        <v>23</v>
      </c>
      <c r="BB9" s="208"/>
      <c r="BC9" s="208"/>
      <c r="BD9" s="209" t="s">
        <v>9</v>
      </c>
      <c r="BE9" s="210" t="s">
        <v>10</v>
      </c>
      <c r="BF9" s="210"/>
      <c r="BG9" s="209" t="s">
        <v>11</v>
      </c>
      <c r="BH9" s="208" t="s">
        <v>20</v>
      </c>
      <c r="BI9" s="208"/>
      <c r="BJ9" s="208"/>
      <c r="BK9" s="208"/>
      <c r="BL9" s="208" t="s">
        <v>21</v>
      </c>
      <c r="BM9" s="208"/>
      <c r="BN9" s="208"/>
      <c r="BO9" s="121"/>
      <c r="BP9" s="209" t="s">
        <v>22</v>
      </c>
      <c r="BQ9" s="208" t="s">
        <v>23</v>
      </c>
      <c r="BR9" s="208"/>
      <c r="BS9" s="208"/>
      <c r="BT9" s="209" t="s">
        <v>9</v>
      </c>
      <c r="BU9" s="210" t="s">
        <v>10</v>
      </c>
      <c r="BV9" s="210"/>
      <c r="BW9" s="209" t="s">
        <v>11</v>
      </c>
      <c r="BX9" s="225"/>
      <c r="BY9" s="121">
        <v>2013</v>
      </c>
      <c r="BZ9" s="121">
        <v>2014</v>
      </c>
      <c r="CA9" s="121">
        <v>2015</v>
      </c>
      <c r="CB9" s="52">
        <v>2016</v>
      </c>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s="2"/>
      <c r="IU9" s="2"/>
      <c r="IV9" s="2"/>
    </row>
    <row r="10" spans="1:256" s="3" customFormat="1" ht="100.5" customHeight="1">
      <c r="A10" s="227"/>
      <c r="B10" s="227"/>
      <c r="C10" s="227"/>
      <c r="D10" s="223"/>
      <c r="E10" s="226"/>
      <c r="F10" s="226"/>
      <c r="G10" s="246"/>
      <c r="H10" s="209"/>
      <c r="I10" s="144" t="s">
        <v>9</v>
      </c>
      <c r="J10" s="144" t="s">
        <v>12</v>
      </c>
      <c r="K10" s="209"/>
      <c r="L10" s="145" t="s">
        <v>20</v>
      </c>
      <c r="M10" s="145" t="s">
        <v>42</v>
      </c>
      <c r="N10" s="146" t="s">
        <v>43</v>
      </c>
      <c r="O10" s="146" t="s">
        <v>44</v>
      </c>
      <c r="P10" s="145" t="s">
        <v>21</v>
      </c>
      <c r="Q10" s="146" t="s">
        <v>45</v>
      </c>
      <c r="R10" s="146" t="s">
        <v>46</v>
      </c>
      <c r="S10" s="169" t="s">
        <v>115</v>
      </c>
      <c r="T10" s="209"/>
      <c r="U10" s="170" t="s">
        <v>116</v>
      </c>
      <c r="V10" s="170" t="s">
        <v>117</v>
      </c>
      <c r="W10" s="170" t="s">
        <v>118</v>
      </c>
      <c r="X10" s="209"/>
      <c r="Y10" s="144" t="s">
        <v>9</v>
      </c>
      <c r="Z10" s="147" t="s">
        <v>12</v>
      </c>
      <c r="AA10" s="209"/>
      <c r="AB10" s="145" t="s">
        <v>20</v>
      </c>
      <c r="AC10" s="145" t="s">
        <v>42</v>
      </c>
      <c r="AD10" s="146" t="s">
        <v>43</v>
      </c>
      <c r="AE10" s="146" t="s">
        <v>44</v>
      </c>
      <c r="AF10" s="146" t="s">
        <v>21</v>
      </c>
      <c r="AG10" s="146" t="s">
        <v>45</v>
      </c>
      <c r="AH10" s="146" t="s">
        <v>46</v>
      </c>
      <c r="AI10" s="169" t="s">
        <v>115</v>
      </c>
      <c r="AJ10" s="209"/>
      <c r="AK10" s="170" t="s">
        <v>116</v>
      </c>
      <c r="AL10" s="170" t="s">
        <v>117</v>
      </c>
      <c r="AM10" s="170" t="s">
        <v>118</v>
      </c>
      <c r="AN10" s="209"/>
      <c r="AO10" s="144" t="s">
        <v>9</v>
      </c>
      <c r="AP10" s="147" t="s">
        <v>12</v>
      </c>
      <c r="AQ10" s="209"/>
      <c r="AR10" s="145" t="s">
        <v>20</v>
      </c>
      <c r="AS10" s="145" t="s">
        <v>42</v>
      </c>
      <c r="AT10" s="146" t="s">
        <v>43</v>
      </c>
      <c r="AU10" s="146" t="s">
        <v>44</v>
      </c>
      <c r="AV10" s="146" t="s">
        <v>21</v>
      </c>
      <c r="AW10" s="146" t="s">
        <v>45</v>
      </c>
      <c r="AX10" s="146" t="s">
        <v>46</v>
      </c>
      <c r="AY10" s="169" t="s">
        <v>115</v>
      </c>
      <c r="AZ10" s="209"/>
      <c r="BA10" s="170" t="s">
        <v>116</v>
      </c>
      <c r="BB10" s="170" t="s">
        <v>117</v>
      </c>
      <c r="BC10" s="170" t="s">
        <v>118</v>
      </c>
      <c r="BD10" s="209"/>
      <c r="BE10" s="144" t="s">
        <v>9</v>
      </c>
      <c r="BF10" s="147" t="s">
        <v>12</v>
      </c>
      <c r="BG10" s="209"/>
      <c r="BH10" s="145" t="s">
        <v>20</v>
      </c>
      <c r="BI10" s="145" t="s">
        <v>42</v>
      </c>
      <c r="BJ10" s="146" t="s">
        <v>43</v>
      </c>
      <c r="BK10" s="146" t="s">
        <v>44</v>
      </c>
      <c r="BL10" s="146" t="s">
        <v>21</v>
      </c>
      <c r="BM10" s="146" t="s">
        <v>45</v>
      </c>
      <c r="BN10" s="146" t="s">
        <v>46</v>
      </c>
      <c r="BO10" s="169" t="s">
        <v>115</v>
      </c>
      <c r="BP10" s="209"/>
      <c r="BQ10" s="170" t="s">
        <v>116</v>
      </c>
      <c r="BR10" s="170" t="s">
        <v>117</v>
      </c>
      <c r="BS10" s="170" t="s">
        <v>118</v>
      </c>
      <c r="BT10" s="209"/>
      <c r="BU10" s="144" t="s">
        <v>9</v>
      </c>
      <c r="BV10" s="147" t="s">
        <v>12</v>
      </c>
      <c r="BW10" s="209"/>
      <c r="BX10" s="148"/>
      <c r="BY10" s="148"/>
      <c r="BZ10" s="148"/>
      <c r="CA10" s="148"/>
      <c r="CB10" s="15"/>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s="2"/>
      <c r="IU10" s="2"/>
      <c r="IV10" s="2"/>
    </row>
    <row r="11" spans="1:256" s="3" customFormat="1" ht="18.75" customHeight="1">
      <c r="A11" s="221" t="s">
        <v>119</v>
      </c>
      <c r="B11" s="221"/>
      <c r="C11" s="221"/>
      <c r="D11" s="221"/>
      <c r="E11" s="221"/>
      <c r="F11" s="221"/>
      <c r="G11" s="221"/>
      <c r="H11" s="221"/>
      <c r="I11" s="221"/>
      <c r="J11" s="221"/>
      <c r="K11" s="221"/>
      <c r="L11" s="221"/>
      <c r="M11" s="221"/>
      <c r="N11" s="221"/>
      <c r="O11" s="221"/>
      <c r="P11" s="221"/>
      <c r="Q11" s="221"/>
      <c r="R11" s="221"/>
      <c r="S11" s="221"/>
      <c r="T11" s="221"/>
      <c r="U11" s="221"/>
      <c r="V11" s="221"/>
      <c r="W11" s="221"/>
      <c r="X11" s="221"/>
      <c r="Y11" s="221"/>
      <c r="Z11" s="221"/>
      <c r="AA11" s="221"/>
      <c r="AB11" s="221"/>
      <c r="AC11" s="221"/>
      <c r="AD11" s="221"/>
      <c r="AE11" s="221"/>
      <c r="AF11" s="221"/>
      <c r="AG11" s="221"/>
      <c r="AH11" s="221"/>
      <c r="AI11" s="221"/>
      <c r="AJ11" s="221"/>
      <c r="AK11" s="221"/>
      <c r="AL11" s="221"/>
      <c r="AM11" s="221"/>
      <c r="AN11" s="221"/>
      <c r="AO11" s="221"/>
      <c r="AP11" s="221"/>
      <c r="AQ11" s="221"/>
      <c r="AR11" s="221"/>
      <c r="AS11" s="221"/>
      <c r="AT11" s="221"/>
      <c r="AU11" s="221"/>
      <c r="AV11" s="221"/>
      <c r="AW11" s="221"/>
      <c r="AX11" s="221"/>
      <c r="AY11" s="221"/>
      <c r="AZ11" s="221"/>
      <c r="BA11" s="221"/>
      <c r="BB11" s="221"/>
      <c r="BC11" s="221"/>
      <c r="BD11" s="221"/>
      <c r="BE11" s="221"/>
      <c r="BF11" s="221"/>
      <c r="BG11" s="221"/>
      <c r="BH11" s="221"/>
      <c r="BI11" s="221"/>
      <c r="BJ11" s="221"/>
      <c r="BK11" s="221"/>
      <c r="BL11" s="221"/>
      <c r="BM11" s="221"/>
      <c r="BN11" s="221"/>
      <c r="BO11" s="221"/>
      <c r="BP11" s="221"/>
      <c r="BQ11" s="221"/>
      <c r="BR11" s="221"/>
      <c r="BS11" s="221"/>
      <c r="BT11" s="221"/>
      <c r="BU11" s="221"/>
      <c r="BV11" s="221"/>
      <c r="BW11" s="221"/>
      <c r="BX11" s="221"/>
      <c r="BY11" s="221"/>
      <c r="BZ11" s="221"/>
      <c r="CA11" s="221"/>
      <c r="CB11" s="141"/>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
      <c r="IU11" s="2"/>
      <c r="IV11" s="2"/>
    </row>
    <row r="12" spans="1:256" s="3" customFormat="1" ht="27.75" customHeight="1">
      <c r="A12" s="84" t="s">
        <v>13</v>
      </c>
      <c r="B12" s="291" t="s">
        <v>120</v>
      </c>
      <c r="C12" s="291"/>
      <c r="D12" s="291"/>
      <c r="E12" s="291"/>
      <c r="F12" s="291"/>
      <c r="G12" s="291"/>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91"/>
      <c r="AF12" s="291"/>
      <c r="AG12" s="291"/>
      <c r="AH12" s="291"/>
      <c r="AI12" s="291"/>
      <c r="AJ12" s="291"/>
      <c r="AK12" s="291"/>
      <c r="AL12" s="291"/>
      <c r="AM12" s="291"/>
      <c r="AN12" s="291"/>
      <c r="AO12" s="291"/>
      <c r="AP12" s="291"/>
      <c r="AQ12" s="291"/>
      <c r="AR12" s="291"/>
      <c r="AS12" s="291"/>
      <c r="AT12" s="291"/>
      <c r="AU12" s="291"/>
      <c r="AV12" s="291"/>
      <c r="AW12" s="291"/>
      <c r="AX12" s="291"/>
      <c r="AY12" s="291"/>
      <c r="AZ12" s="291"/>
      <c r="BA12" s="291"/>
      <c r="BB12" s="291"/>
      <c r="BC12" s="291"/>
      <c r="BD12" s="291"/>
      <c r="BE12" s="291"/>
      <c r="BF12" s="291"/>
      <c r="BG12" s="291"/>
      <c r="BH12" s="291"/>
      <c r="BI12" s="291"/>
      <c r="BJ12" s="291"/>
      <c r="BK12" s="291"/>
      <c r="BL12" s="291"/>
      <c r="BM12" s="291"/>
      <c r="BN12" s="291"/>
      <c r="BO12" s="291"/>
      <c r="BP12" s="291"/>
      <c r="BQ12" s="291"/>
      <c r="BR12" s="291"/>
      <c r="BS12" s="291"/>
      <c r="BT12" s="291"/>
      <c r="BU12" s="291"/>
      <c r="BV12" s="291"/>
      <c r="BW12" s="291"/>
      <c r="BX12" s="4"/>
      <c r="BY12" s="4"/>
      <c r="BZ12" s="4"/>
      <c r="CA12" s="4"/>
      <c r="CB12" s="4"/>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c r="IU12" s="2"/>
      <c r="IV12" s="2"/>
    </row>
    <row r="13" spans="1:256" s="3" customFormat="1">
      <c r="A13" s="85" t="s">
        <v>13</v>
      </c>
      <c r="B13" s="86" t="s">
        <v>13</v>
      </c>
      <c r="C13" s="292" t="s">
        <v>52</v>
      </c>
      <c r="D13" s="292"/>
      <c r="E13" s="292"/>
      <c r="F13" s="292"/>
      <c r="G13" s="292"/>
      <c r="H13" s="292"/>
      <c r="I13" s="292"/>
      <c r="J13" s="292"/>
      <c r="K13" s="292"/>
      <c r="L13" s="292"/>
      <c r="M13" s="292"/>
      <c r="N13" s="292"/>
      <c r="O13" s="292"/>
      <c r="P13" s="292"/>
      <c r="Q13" s="292"/>
      <c r="R13" s="292"/>
      <c r="S13" s="292"/>
      <c r="T13" s="292"/>
      <c r="U13" s="292"/>
      <c r="V13" s="292"/>
      <c r="W13" s="292"/>
      <c r="X13" s="292"/>
      <c r="Y13" s="292"/>
      <c r="Z13" s="292"/>
      <c r="AA13" s="292"/>
      <c r="AB13" s="292"/>
      <c r="AC13" s="292"/>
      <c r="AD13" s="292"/>
      <c r="AE13" s="292"/>
      <c r="AF13" s="292"/>
      <c r="AG13" s="292"/>
      <c r="AH13" s="292"/>
      <c r="AI13" s="292"/>
      <c r="AJ13" s="292"/>
      <c r="AK13" s="292"/>
      <c r="AL13" s="292"/>
      <c r="AM13" s="292"/>
      <c r="AN13" s="292"/>
      <c r="AO13" s="292"/>
      <c r="AP13" s="292"/>
      <c r="AQ13" s="292"/>
      <c r="AR13" s="292"/>
      <c r="AS13" s="292"/>
      <c r="AT13" s="292"/>
      <c r="AU13" s="292"/>
      <c r="AV13" s="292"/>
      <c r="AW13" s="292"/>
      <c r="AX13" s="292"/>
      <c r="AY13" s="292"/>
      <c r="AZ13" s="292"/>
      <c r="BA13" s="292"/>
      <c r="BB13" s="292"/>
      <c r="BC13" s="292"/>
      <c r="BD13" s="292"/>
      <c r="BE13" s="292"/>
      <c r="BF13" s="292"/>
      <c r="BG13" s="292"/>
      <c r="BH13" s="292"/>
      <c r="BI13" s="292"/>
      <c r="BJ13" s="292"/>
      <c r="BK13" s="292"/>
      <c r="BL13" s="292"/>
      <c r="BM13" s="292"/>
      <c r="BN13" s="292"/>
      <c r="BO13" s="292"/>
      <c r="BP13" s="292"/>
      <c r="BQ13" s="292"/>
      <c r="BR13" s="292"/>
      <c r="BS13" s="292"/>
      <c r="BT13" s="292"/>
      <c r="BU13" s="292"/>
      <c r="BV13" s="292"/>
      <c r="BW13" s="292"/>
      <c r="BX13" s="5"/>
      <c r="BY13" s="5"/>
      <c r="BZ13" s="5"/>
      <c r="CA13" s="5"/>
      <c r="CB13" s="8"/>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s="2"/>
      <c r="IU13" s="2"/>
      <c r="IV13" s="2"/>
    </row>
    <row r="14" spans="1:256" s="149" customFormat="1" ht="135" customHeight="1">
      <c r="A14" s="87" t="s">
        <v>13</v>
      </c>
      <c r="B14" s="88" t="s">
        <v>13</v>
      </c>
      <c r="C14" s="89" t="s">
        <v>13</v>
      </c>
      <c r="D14" s="171" t="s">
        <v>121</v>
      </c>
      <c r="E14" s="181" t="s">
        <v>33</v>
      </c>
      <c r="F14" s="182" t="s">
        <v>123</v>
      </c>
      <c r="G14" s="183" t="s">
        <v>124</v>
      </c>
      <c r="H14" s="183" t="s">
        <v>124</v>
      </c>
      <c r="I14" s="29"/>
      <c r="J14" s="29"/>
      <c r="K14" s="29"/>
      <c r="L14" s="22"/>
      <c r="M14" s="22"/>
      <c r="N14" s="22"/>
      <c r="O14" s="22"/>
      <c r="P14" s="22">
        <v>961.5</v>
      </c>
      <c r="Q14" s="22">
        <v>507.8</v>
      </c>
      <c r="R14" s="22"/>
      <c r="S14" s="22">
        <v>123.4</v>
      </c>
      <c r="T14" s="22"/>
      <c r="U14" s="22"/>
      <c r="V14" s="22"/>
      <c r="W14" s="22"/>
      <c r="X14" s="22">
        <f>P14+Q14+S14</f>
        <v>1592.7</v>
      </c>
      <c r="Y14" s="22">
        <f>X14</f>
        <v>1592.7</v>
      </c>
      <c r="Z14" s="22">
        <v>804.5</v>
      </c>
      <c r="AA14" s="22">
        <v>0</v>
      </c>
      <c r="AB14" s="22"/>
      <c r="AC14" s="22"/>
      <c r="AD14" s="22"/>
      <c r="AE14" s="22"/>
      <c r="AF14" s="22">
        <v>818.4</v>
      </c>
      <c r="AG14" s="22">
        <v>639.29999999999995</v>
      </c>
      <c r="AH14" s="22"/>
      <c r="AI14" s="22">
        <v>154.69999999999999</v>
      </c>
      <c r="AJ14" s="22"/>
      <c r="AK14" s="22"/>
      <c r="AL14" s="22"/>
      <c r="AM14" s="22"/>
      <c r="AN14" s="22">
        <f>AF14+AG14+AI14</f>
        <v>1612.3999999999999</v>
      </c>
      <c r="AO14" s="22">
        <v>1609.9</v>
      </c>
      <c r="AP14" s="22">
        <v>786.9</v>
      </c>
      <c r="AQ14" s="22">
        <v>2.5</v>
      </c>
      <c r="AR14" s="142"/>
      <c r="AS14" s="22"/>
      <c r="AT14" s="22"/>
      <c r="AU14" s="22"/>
      <c r="AV14" s="22">
        <v>846.28</v>
      </c>
      <c r="AW14" s="22">
        <v>618.4</v>
      </c>
      <c r="AX14" s="22"/>
      <c r="AY14" s="22">
        <v>143.97999999999999</v>
      </c>
      <c r="AZ14" s="22"/>
      <c r="BA14" s="22"/>
      <c r="BB14" s="22"/>
      <c r="BC14" s="22"/>
      <c r="BD14" s="22">
        <f>AV14+AW14+AY14</f>
        <v>1608.6599999999999</v>
      </c>
      <c r="BE14" s="22">
        <f>BD14-BG14</f>
        <v>1606.1599999999999</v>
      </c>
      <c r="BF14" s="22">
        <v>786.9</v>
      </c>
      <c r="BG14" s="22">
        <v>2.5</v>
      </c>
      <c r="BH14" s="142"/>
      <c r="BI14" s="22"/>
      <c r="BJ14" s="22"/>
      <c r="BK14" s="22"/>
      <c r="BL14" s="22">
        <v>846.3</v>
      </c>
      <c r="BM14" s="22">
        <v>624</v>
      </c>
      <c r="BN14" s="22"/>
      <c r="BO14" s="22">
        <v>144</v>
      </c>
      <c r="BP14" s="22"/>
      <c r="BQ14" s="22"/>
      <c r="BR14" s="22"/>
      <c r="BS14" s="22"/>
      <c r="BT14" s="22">
        <f>BL14+BM14+BO14</f>
        <v>1614.3</v>
      </c>
      <c r="BU14" s="22">
        <f>BT14-BW14</f>
        <v>1614.3</v>
      </c>
      <c r="BV14" s="22">
        <v>786.9</v>
      </c>
      <c r="BW14" s="22">
        <v>0</v>
      </c>
      <c r="BX14" s="47" t="s">
        <v>155</v>
      </c>
      <c r="BY14" s="129" t="s">
        <v>156</v>
      </c>
      <c r="BZ14" s="129" t="s">
        <v>157</v>
      </c>
      <c r="CA14" s="129" t="s">
        <v>158</v>
      </c>
      <c r="CB14" s="129" t="s">
        <v>159</v>
      </c>
      <c r="CC14" s="176"/>
      <c r="CD14" s="176"/>
      <c r="CE14" s="176"/>
      <c r="CF14" s="176"/>
      <c r="CG14" s="176"/>
      <c r="CH14" s="176"/>
      <c r="CI14" s="176"/>
      <c r="CJ14" s="176"/>
      <c r="CK14" s="176"/>
      <c r="CL14" s="176"/>
      <c r="CM14" s="176"/>
      <c r="CN14" s="176"/>
      <c r="CO14" s="176"/>
      <c r="CP14" s="176"/>
      <c r="CQ14" s="176"/>
      <c r="CR14" s="176"/>
      <c r="CS14" s="176"/>
      <c r="CT14" s="176"/>
      <c r="CU14" s="176"/>
      <c r="CV14" s="176"/>
      <c r="CW14" s="176"/>
      <c r="CX14" s="176"/>
      <c r="CY14" s="176"/>
      <c r="CZ14" s="176"/>
      <c r="DA14" s="176"/>
      <c r="DB14" s="176"/>
      <c r="DC14" s="176"/>
      <c r="DD14" s="176"/>
      <c r="DE14" s="176"/>
      <c r="DF14" s="176"/>
      <c r="DG14" s="176"/>
      <c r="DH14" s="176"/>
      <c r="DI14" s="176"/>
      <c r="DJ14" s="176"/>
      <c r="DK14" s="176"/>
      <c r="DL14" s="176"/>
      <c r="DM14" s="176"/>
      <c r="DN14" s="176"/>
      <c r="DO14" s="176"/>
      <c r="DP14" s="176"/>
      <c r="DQ14" s="176"/>
      <c r="DR14" s="176"/>
      <c r="DS14" s="176"/>
      <c r="DT14" s="176"/>
      <c r="DU14" s="176"/>
      <c r="DV14" s="176"/>
      <c r="DW14" s="176"/>
      <c r="DX14" s="176"/>
      <c r="DY14" s="176"/>
      <c r="DZ14" s="176"/>
      <c r="EA14" s="176"/>
      <c r="EB14" s="176"/>
      <c r="EC14" s="176"/>
      <c r="ED14" s="176"/>
      <c r="EE14" s="176"/>
      <c r="EF14" s="176"/>
      <c r="EG14" s="176"/>
      <c r="EH14" s="176"/>
      <c r="EI14" s="176"/>
      <c r="EJ14" s="176"/>
      <c r="EK14" s="176"/>
      <c r="EL14" s="176"/>
      <c r="EM14" s="176"/>
      <c r="EN14" s="176"/>
      <c r="EO14" s="176"/>
      <c r="EP14" s="176"/>
      <c r="EQ14" s="176"/>
      <c r="ER14" s="176"/>
      <c r="ES14" s="176"/>
      <c r="ET14" s="176"/>
      <c r="EU14" s="176"/>
      <c r="EV14" s="176"/>
      <c r="EW14" s="176"/>
      <c r="EX14" s="176"/>
      <c r="EY14" s="176"/>
      <c r="EZ14" s="176"/>
      <c r="FA14" s="176"/>
      <c r="FB14" s="176"/>
      <c r="FC14" s="176"/>
      <c r="FD14" s="176"/>
      <c r="FE14" s="176"/>
      <c r="FF14" s="176"/>
      <c r="FG14" s="176"/>
      <c r="FH14" s="176"/>
      <c r="FI14" s="176"/>
      <c r="FJ14" s="176"/>
      <c r="FK14" s="176"/>
      <c r="FL14" s="176"/>
      <c r="FM14" s="176"/>
      <c r="FN14" s="176"/>
      <c r="FO14" s="176"/>
      <c r="FP14" s="176"/>
      <c r="FQ14" s="176"/>
      <c r="FR14" s="176"/>
      <c r="FS14" s="176"/>
      <c r="FT14" s="176"/>
      <c r="FU14" s="176"/>
      <c r="FV14" s="176"/>
      <c r="FW14" s="176"/>
      <c r="FX14" s="176"/>
      <c r="FY14" s="176"/>
      <c r="FZ14" s="176"/>
      <c r="GA14" s="176"/>
      <c r="GB14" s="176"/>
      <c r="GC14" s="176"/>
      <c r="GD14" s="176"/>
      <c r="GE14" s="176"/>
      <c r="GF14" s="176"/>
      <c r="GG14" s="176"/>
      <c r="GH14" s="176"/>
      <c r="GI14" s="176"/>
      <c r="GJ14" s="176"/>
      <c r="GK14" s="176"/>
      <c r="GL14" s="176"/>
      <c r="GM14" s="176"/>
      <c r="GN14" s="176"/>
      <c r="GO14" s="176"/>
      <c r="GP14" s="176"/>
      <c r="GQ14" s="176"/>
      <c r="GR14" s="176"/>
      <c r="GS14" s="176"/>
      <c r="GT14" s="176"/>
      <c r="GU14" s="176"/>
      <c r="GV14" s="176"/>
      <c r="GW14" s="176"/>
      <c r="GX14" s="176"/>
      <c r="GY14" s="176"/>
      <c r="GZ14" s="176"/>
      <c r="HA14" s="176"/>
      <c r="HB14" s="176"/>
      <c r="HC14" s="176"/>
      <c r="HD14" s="176"/>
      <c r="HE14" s="176"/>
      <c r="HF14" s="176"/>
      <c r="HG14" s="176"/>
      <c r="HH14" s="176"/>
      <c r="HI14" s="176"/>
      <c r="HJ14" s="176"/>
      <c r="HK14" s="176"/>
      <c r="HL14" s="176"/>
      <c r="HM14" s="176"/>
      <c r="HN14" s="176"/>
      <c r="HO14" s="176"/>
      <c r="HP14" s="176"/>
      <c r="HQ14" s="176"/>
      <c r="HR14" s="176"/>
      <c r="HS14" s="176"/>
      <c r="HT14" s="176"/>
      <c r="HU14" s="176"/>
      <c r="HV14" s="176"/>
      <c r="HW14" s="176"/>
      <c r="HX14" s="176"/>
      <c r="HY14" s="176"/>
      <c r="HZ14" s="176"/>
      <c r="IA14" s="176"/>
      <c r="IB14" s="176"/>
      <c r="IC14" s="176"/>
      <c r="ID14" s="176"/>
      <c r="IE14" s="176"/>
      <c r="IF14" s="176"/>
      <c r="IG14" s="176"/>
      <c r="IH14" s="176"/>
      <c r="II14" s="176"/>
      <c r="IJ14" s="176"/>
      <c r="IK14" s="176"/>
      <c r="IL14" s="176"/>
      <c r="IM14" s="176"/>
      <c r="IN14" s="176"/>
      <c r="IO14" s="176"/>
      <c r="IP14" s="176"/>
      <c r="IQ14" s="176"/>
      <c r="IR14" s="176"/>
      <c r="IS14" s="176"/>
      <c r="IT14" s="176"/>
      <c r="IU14" s="176"/>
      <c r="IV14" s="176"/>
    </row>
    <row r="15" spans="1:256" s="3" customFormat="1" ht="22.5">
      <c r="A15" s="231" t="s">
        <v>13</v>
      </c>
      <c r="B15" s="217" t="s">
        <v>13</v>
      </c>
      <c r="C15" s="222" t="s">
        <v>14</v>
      </c>
      <c r="D15" s="223" t="s">
        <v>122</v>
      </c>
      <c r="E15" s="293" t="s">
        <v>33</v>
      </c>
      <c r="F15" s="214" t="s">
        <v>125</v>
      </c>
      <c r="G15" s="215" t="s">
        <v>126</v>
      </c>
      <c r="H15" s="30"/>
      <c r="I15" s="30"/>
      <c r="J15" s="30"/>
      <c r="K15" s="30"/>
      <c r="L15" s="11"/>
      <c r="M15" s="11"/>
      <c r="N15" s="11"/>
      <c r="O15" s="11"/>
      <c r="P15" s="11">
        <v>5554.9</v>
      </c>
      <c r="Q15" s="11">
        <v>12668</v>
      </c>
      <c r="R15" s="11"/>
      <c r="S15" s="11">
        <v>5.4</v>
      </c>
      <c r="T15" s="11"/>
      <c r="U15" s="11"/>
      <c r="V15" s="11"/>
      <c r="W15" s="11"/>
      <c r="X15" s="11">
        <f>P15+Q15+S15</f>
        <v>18228.300000000003</v>
      </c>
      <c r="Y15" s="11">
        <v>18217.3</v>
      </c>
      <c r="Z15" s="11">
        <v>11979.4</v>
      </c>
      <c r="AA15" s="22">
        <v>11</v>
      </c>
      <c r="AB15" s="11"/>
      <c r="AC15" s="11"/>
      <c r="AD15" s="11"/>
      <c r="AE15" s="11"/>
      <c r="AF15" s="11">
        <v>5433.1</v>
      </c>
      <c r="AG15" s="11">
        <v>11841</v>
      </c>
      <c r="AH15" s="11"/>
      <c r="AI15" s="11">
        <v>7.1</v>
      </c>
      <c r="AJ15" s="11"/>
      <c r="AK15" s="11"/>
      <c r="AL15" s="11"/>
      <c r="AM15" s="11"/>
      <c r="AN15" s="11">
        <f>SUM(AF15:AI15)</f>
        <v>17281.199999999997</v>
      </c>
      <c r="AO15" s="11">
        <v>17238.7</v>
      </c>
      <c r="AP15" s="11">
        <v>10930.4</v>
      </c>
      <c r="AQ15" s="22">
        <v>42.5</v>
      </c>
      <c r="AR15" s="158"/>
      <c r="AS15" s="11"/>
      <c r="AT15" s="11"/>
      <c r="AU15" s="11"/>
      <c r="AV15" s="11">
        <v>5719.2</v>
      </c>
      <c r="AW15" s="11">
        <v>11636.3</v>
      </c>
      <c r="AX15" s="11"/>
      <c r="AY15" s="11">
        <v>5.5</v>
      </c>
      <c r="AZ15" s="11"/>
      <c r="BA15" s="11"/>
      <c r="BB15" s="11"/>
      <c r="BC15" s="11">
        <v>16.57</v>
      </c>
      <c r="BD15" s="11">
        <f>AV15+AW15+AY15</f>
        <v>17361</v>
      </c>
      <c r="BE15" s="11">
        <f>BD15</f>
        <v>17361</v>
      </c>
      <c r="BF15" s="11">
        <v>10939.4</v>
      </c>
      <c r="BG15" s="11">
        <v>0</v>
      </c>
      <c r="BH15" s="158"/>
      <c r="BI15" s="11"/>
      <c r="BJ15" s="11"/>
      <c r="BK15" s="11"/>
      <c r="BL15" s="11">
        <v>5719.2</v>
      </c>
      <c r="BM15" s="11">
        <v>11636.3</v>
      </c>
      <c r="BN15" s="11"/>
      <c r="BO15" s="11">
        <v>5.5</v>
      </c>
      <c r="BP15" s="11"/>
      <c r="BQ15" s="11"/>
      <c r="BR15" s="11"/>
      <c r="BS15" s="11">
        <v>16.57</v>
      </c>
      <c r="BT15" s="11">
        <f>BL15+BM15+BO15</f>
        <v>17361</v>
      </c>
      <c r="BU15" s="11">
        <f>BT15</f>
        <v>17361</v>
      </c>
      <c r="BV15" s="11">
        <v>10939.4</v>
      </c>
      <c r="BW15" s="11">
        <v>0</v>
      </c>
      <c r="BX15" s="47" t="s">
        <v>64</v>
      </c>
      <c r="BY15" s="44">
        <v>376.66</v>
      </c>
      <c r="BZ15" s="44">
        <v>365.55</v>
      </c>
      <c r="CA15" s="44">
        <v>364.86</v>
      </c>
      <c r="CB15" s="44">
        <v>347.86</v>
      </c>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c r="IV15" s="2"/>
    </row>
    <row r="16" spans="1:256" s="3" customFormat="1" ht="22.5">
      <c r="A16" s="231"/>
      <c r="B16" s="217"/>
      <c r="C16" s="222"/>
      <c r="D16" s="223"/>
      <c r="E16" s="293"/>
      <c r="F16" s="214"/>
      <c r="G16" s="215"/>
      <c r="H16" s="30"/>
      <c r="I16" s="30"/>
      <c r="J16" s="30"/>
      <c r="K16" s="30"/>
      <c r="L16" s="11"/>
      <c r="M16" s="11"/>
      <c r="N16" s="11"/>
      <c r="O16" s="11"/>
      <c r="P16" s="11"/>
      <c r="Q16" s="11"/>
      <c r="R16" s="11"/>
      <c r="S16" s="11"/>
      <c r="T16" s="11"/>
      <c r="U16" s="11"/>
      <c r="V16" s="11"/>
      <c r="W16" s="11"/>
      <c r="X16" s="11"/>
      <c r="Y16" s="11"/>
      <c r="Z16" s="11"/>
      <c r="AA16" s="22"/>
      <c r="AB16" s="11"/>
      <c r="AC16" s="11"/>
      <c r="AD16" s="11"/>
      <c r="AE16" s="11"/>
      <c r="AF16" s="11"/>
      <c r="AG16" s="11"/>
      <c r="AH16" s="11"/>
      <c r="AI16" s="11"/>
      <c r="AJ16" s="11"/>
      <c r="AK16" s="11"/>
      <c r="AL16" s="11"/>
      <c r="AM16" s="11"/>
      <c r="AN16" s="11"/>
      <c r="AO16" s="11"/>
      <c r="AP16" s="11"/>
      <c r="AQ16" s="22"/>
      <c r="AR16" s="158"/>
      <c r="AS16" s="11"/>
      <c r="AT16" s="11"/>
      <c r="AU16" s="11"/>
      <c r="AV16" s="11"/>
      <c r="AW16" s="11"/>
      <c r="AX16" s="11"/>
      <c r="AY16" s="11"/>
      <c r="AZ16" s="11"/>
      <c r="BA16" s="11"/>
      <c r="BB16" s="11"/>
      <c r="BC16" s="11"/>
      <c r="BD16" s="11"/>
      <c r="BE16" s="11"/>
      <c r="BF16" s="11"/>
      <c r="BG16" s="11"/>
      <c r="BH16" s="158"/>
      <c r="BI16" s="11"/>
      <c r="BJ16" s="11"/>
      <c r="BK16" s="11"/>
      <c r="BL16" s="11"/>
      <c r="BM16" s="11"/>
      <c r="BN16" s="11"/>
      <c r="BO16" s="11"/>
      <c r="BP16" s="11"/>
      <c r="BQ16" s="11"/>
      <c r="BR16" s="11"/>
      <c r="BS16" s="11"/>
      <c r="BT16" s="11"/>
      <c r="BU16" s="11"/>
      <c r="BV16" s="11"/>
      <c r="BW16" s="11"/>
      <c r="BX16" s="47" t="s">
        <v>160</v>
      </c>
      <c r="BY16" s="44">
        <v>137.5</v>
      </c>
      <c r="BZ16" s="44">
        <v>136.5</v>
      </c>
      <c r="CA16" s="44">
        <v>136.5</v>
      </c>
      <c r="CB16" s="44">
        <v>136.5</v>
      </c>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row>
    <row r="17" spans="1:256" s="3" customFormat="1" ht="23.25" customHeight="1">
      <c r="A17" s="231"/>
      <c r="B17" s="217"/>
      <c r="C17" s="222"/>
      <c r="D17" s="223"/>
      <c r="E17" s="293"/>
      <c r="F17" s="214"/>
      <c r="G17" s="215"/>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58"/>
      <c r="AS17" s="11"/>
      <c r="AT17" s="11"/>
      <c r="AU17" s="11"/>
      <c r="AV17" s="11"/>
      <c r="AW17" s="11"/>
      <c r="AX17" s="11"/>
      <c r="AY17" s="11"/>
      <c r="AZ17" s="11"/>
      <c r="BA17" s="11"/>
      <c r="BB17" s="11"/>
      <c r="BC17" s="11"/>
      <c r="BD17" s="11"/>
      <c r="BE17" s="11"/>
      <c r="BF17" s="11"/>
      <c r="BG17" s="11"/>
      <c r="BH17" s="158"/>
      <c r="BI17" s="11"/>
      <c r="BJ17" s="11"/>
      <c r="BK17" s="11"/>
      <c r="BL17" s="11"/>
      <c r="BM17" s="11"/>
      <c r="BN17" s="11"/>
      <c r="BO17" s="11"/>
      <c r="BP17" s="11"/>
      <c r="BQ17" s="11"/>
      <c r="BR17" s="11"/>
      <c r="BS17" s="11"/>
      <c r="BT17" s="11"/>
      <c r="BU17" s="11"/>
      <c r="BV17" s="11"/>
      <c r="BW17" s="11"/>
      <c r="BX17" s="206" t="s">
        <v>75</v>
      </c>
      <c r="BY17" s="199">
        <v>69</v>
      </c>
      <c r="BZ17" s="199">
        <v>85</v>
      </c>
      <c r="CA17" s="199">
        <v>72</v>
      </c>
      <c r="CB17" s="199">
        <v>64</v>
      </c>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s="2"/>
      <c r="IU17" s="2"/>
      <c r="IV17" s="2"/>
    </row>
    <row r="18" spans="1:256" s="3" customFormat="1">
      <c r="A18" s="231"/>
      <c r="B18" s="217"/>
      <c r="C18" s="222"/>
      <c r="D18" s="223"/>
      <c r="E18" s="293"/>
      <c r="F18" s="214"/>
      <c r="G18" s="215"/>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11"/>
      <c r="BK18" s="11"/>
      <c r="BL18" s="11"/>
      <c r="BM18" s="11"/>
      <c r="BN18" s="11"/>
      <c r="BO18" s="11"/>
      <c r="BP18" s="11"/>
      <c r="BQ18" s="11"/>
      <c r="BR18" s="11"/>
      <c r="BS18" s="11"/>
      <c r="BT18" s="11"/>
      <c r="BU18" s="11"/>
      <c r="BV18" s="11"/>
      <c r="BW18" s="11"/>
      <c r="BX18" s="206"/>
      <c r="BY18" s="199"/>
      <c r="BZ18" s="199"/>
      <c r="CA18" s="199"/>
      <c r="CB18" s="199"/>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c r="IV18" s="2"/>
    </row>
    <row r="19" spans="1:256" s="3" customFormat="1">
      <c r="A19" s="231"/>
      <c r="B19" s="217"/>
      <c r="C19" s="222"/>
      <c r="D19" s="223"/>
      <c r="E19" s="293"/>
      <c r="F19" s="214"/>
      <c r="G19" s="215"/>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4"/>
      <c r="AS19" s="19"/>
      <c r="AT19" s="19"/>
      <c r="AU19" s="19"/>
      <c r="AV19" s="11"/>
      <c r="AW19" s="19"/>
      <c r="AX19" s="11"/>
      <c r="AY19" s="11"/>
      <c r="AZ19" s="11"/>
      <c r="BA19" s="11"/>
      <c r="BB19" s="11"/>
      <c r="BC19" s="11"/>
      <c r="BD19" s="11"/>
      <c r="BE19" s="11"/>
      <c r="BF19" s="11"/>
      <c r="BG19" s="11"/>
      <c r="BH19" s="14"/>
      <c r="BI19" s="19"/>
      <c r="BJ19" s="19"/>
      <c r="BK19" s="19"/>
      <c r="BL19" s="11"/>
      <c r="BM19" s="19"/>
      <c r="BN19" s="11"/>
      <c r="BO19" s="11"/>
      <c r="BP19" s="11"/>
      <c r="BQ19" s="11"/>
      <c r="BR19" s="11"/>
      <c r="BS19" s="11"/>
      <c r="BT19" s="11"/>
      <c r="BU19" s="11"/>
      <c r="BV19" s="11"/>
      <c r="BW19" s="11"/>
      <c r="BX19" s="207"/>
      <c r="BY19" s="199"/>
      <c r="BZ19" s="199"/>
      <c r="CA19" s="199"/>
      <c r="CB19" s="199"/>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s="2"/>
      <c r="IU19" s="2"/>
      <c r="IV19" s="2"/>
    </row>
    <row r="20" spans="1:256" s="3" customFormat="1" ht="51.75" customHeight="1">
      <c r="A20" s="231"/>
      <c r="B20" s="217"/>
      <c r="C20" s="222"/>
      <c r="D20" s="223"/>
      <c r="E20" s="293"/>
      <c r="F20" s="214"/>
      <c r="G20" s="215"/>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9"/>
      <c r="AS20" s="19"/>
      <c r="AT20" s="19"/>
      <c r="AU20" s="19"/>
      <c r="AV20" s="11"/>
      <c r="AW20" s="11"/>
      <c r="AX20" s="11"/>
      <c r="AY20" s="11"/>
      <c r="AZ20" s="11"/>
      <c r="BA20" s="11"/>
      <c r="BB20" s="11"/>
      <c r="BC20" s="11"/>
      <c r="BD20" s="11"/>
      <c r="BE20" s="11"/>
      <c r="BF20" s="11"/>
      <c r="BG20" s="11"/>
      <c r="BH20" s="19"/>
      <c r="BI20" s="19"/>
      <c r="BJ20" s="19"/>
      <c r="BK20" s="19"/>
      <c r="BL20" s="11"/>
      <c r="BM20" s="11"/>
      <c r="BN20" s="11"/>
      <c r="BO20" s="11"/>
      <c r="BP20" s="11"/>
      <c r="BQ20" s="11"/>
      <c r="BR20" s="11"/>
      <c r="BS20" s="11"/>
      <c r="BT20" s="11"/>
      <c r="BU20" s="11"/>
      <c r="BV20" s="11"/>
      <c r="BW20" s="11"/>
      <c r="BX20" s="207"/>
      <c r="BY20" s="199"/>
      <c r="BZ20" s="199"/>
      <c r="CA20" s="199"/>
      <c r="CB20" s="199"/>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s="2"/>
      <c r="IU20" s="2"/>
      <c r="IV20" s="2"/>
    </row>
    <row r="21" spans="1:256" s="3" customFormat="1" ht="17.25" customHeight="1">
      <c r="A21" s="231"/>
      <c r="B21" s="217"/>
      <c r="C21" s="222"/>
      <c r="D21" s="223"/>
      <c r="E21" s="293"/>
      <c r="F21" s="214"/>
      <c r="G21" s="215"/>
      <c r="H21" s="11"/>
      <c r="I21" s="11"/>
      <c r="J21" s="11"/>
      <c r="K21" s="11"/>
      <c r="L21" s="111"/>
      <c r="M21" s="111"/>
      <c r="N21" s="111"/>
      <c r="O21" s="111"/>
      <c r="P21" s="111"/>
      <c r="Q21" s="111"/>
      <c r="R21" s="111"/>
      <c r="S21" s="111"/>
      <c r="T21" s="111"/>
      <c r="U21" s="111"/>
      <c r="V21" s="111"/>
      <c r="W21" s="111"/>
      <c r="X21" s="111"/>
      <c r="Y21" s="111"/>
      <c r="Z21" s="111"/>
      <c r="AA21" s="111"/>
      <c r="AB21" s="111"/>
      <c r="AC21" s="111"/>
      <c r="AD21" s="111"/>
      <c r="AE21" s="111"/>
      <c r="AF21" s="111"/>
      <c r="AG21" s="111"/>
      <c r="AH21" s="111"/>
      <c r="AI21" s="111"/>
      <c r="AJ21" s="111"/>
      <c r="AK21" s="111"/>
      <c r="AL21" s="111"/>
      <c r="AM21" s="111"/>
      <c r="AN21" s="111"/>
      <c r="AO21" s="111"/>
      <c r="AP21" s="111"/>
      <c r="AQ21" s="111"/>
      <c r="AR21" s="159"/>
      <c r="AS21" s="139"/>
      <c r="AT21" s="139"/>
      <c r="AU21" s="139"/>
      <c r="AV21" s="111"/>
      <c r="AW21" s="139"/>
      <c r="AX21" s="111"/>
      <c r="AY21" s="111"/>
      <c r="AZ21" s="111"/>
      <c r="BA21" s="111"/>
      <c r="BB21" s="111"/>
      <c r="BC21" s="111"/>
      <c r="BD21" s="111"/>
      <c r="BE21" s="111"/>
      <c r="BF21" s="111"/>
      <c r="BG21" s="111"/>
      <c r="BH21" s="159"/>
      <c r="BI21" s="139"/>
      <c r="BJ21" s="139"/>
      <c r="BK21" s="139"/>
      <c r="BL21" s="111"/>
      <c r="BM21" s="139"/>
      <c r="BN21" s="111"/>
      <c r="BO21" s="111"/>
      <c r="BP21" s="111"/>
      <c r="BQ21" s="111"/>
      <c r="BR21" s="111"/>
      <c r="BS21" s="111"/>
      <c r="BT21" s="111"/>
      <c r="BU21" s="111"/>
      <c r="BV21" s="111"/>
      <c r="BW21" s="111"/>
      <c r="BX21" s="206"/>
      <c r="BY21" s="199"/>
      <c r="BZ21" s="199"/>
      <c r="CA21" s="199"/>
      <c r="CB21" s="199"/>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c r="IV21" s="2"/>
    </row>
    <row r="22" spans="1:256" s="3" customFormat="1" ht="29.25" customHeight="1">
      <c r="A22" s="231"/>
      <c r="B22" s="217"/>
      <c r="C22" s="222"/>
      <c r="D22" s="223"/>
      <c r="E22" s="293"/>
      <c r="F22" s="214"/>
      <c r="G22" s="215"/>
      <c r="H22" s="11"/>
      <c r="I22" s="11"/>
      <c r="J22" s="11"/>
      <c r="K22" s="11"/>
      <c r="L22" s="111"/>
      <c r="M22" s="111"/>
      <c r="N22" s="111"/>
      <c r="O22" s="111"/>
      <c r="P22" s="111"/>
      <c r="Q22" s="111"/>
      <c r="R22" s="111"/>
      <c r="S22" s="111"/>
      <c r="T22" s="111"/>
      <c r="U22" s="111"/>
      <c r="V22" s="111"/>
      <c r="W22" s="111"/>
      <c r="X22" s="111"/>
      <c r="Y22" s="111"/>
      <c r="Z22" s="111"/>
      <c r="AA22" s="111"/>
      <c r="AB22" s="111"/>
      <c r="AC22" s="111"/>
      <c r="AD22" s="111"/>
      <c r="AE22" s="111"/>
      <c r="AF22" s="111"/>
      <c r="AG22" s="111"/>
      <c r="AH22" s="111"/>
      <c r="AI22" s="111"/>
      <c r="AJ22" s="111"/>
      <c r="AK22" s="111"/>
      <c r="AL22" s="111"/>
      <c r="AM22" s="111"/>
      <c r="AN22" s="111"/>
      <c r="AO22" s="111"/>
      <c r="AP22" s="111"/>
      <c r="AQ22" s="111"/>
      <c r="AR22" s="111"/>
      <c r="AS22" s="111"/>
      <c r="AT22" s="111"/>
      <c r="AU22" s="111"/>
      <c r="AV22" s="111"/>
      <c r="AW22" s="111"/>
      <c r="AX22" s="111"/>
      <c r="AY22" s="111"/>
      <c r="AZ22" s="111"/>
      <c r="BA22" s="111"/>
      <c r="BB22" s="111"/>
      <c r="BC22" s="111"/>
      <c r="BD22" s="111"/>
      <c r="BE22" s="111"/>
      <c r="BF22" s="111"/>
      <c r="BG22" s="111"/>
      <c r="BH22" s="111"/>
      <c r="BI22" s="111"/>
      <c r="BJ22" s="111"/>
      <c r="BK22" s="111"/>
      <c r="BL22" s="111"/>
      <c r="BM22" s="111"/>
      <c r="BN22" s="111"/>
      <c r="BO22" s="111"/>
      <c r="BP22" s="111"/>
      <c r="BQ22" s="111"/>
      <c r="BR22" s="111"/>
      <c r="BS22" s="111"/>
      <c r="BT22" s="111"/>
      <c r="BU22" s="111"/>
      <c r="BV22" s="111"/>
      <c r="BW22" s="111"/>
      <c r="BX22" s="206"/>
      <c r="BY22" s="199"/>
      <c r="BZ22" s="199"/>
      <c r="CA22" s="199"/>
      <c r="CB22" s="199"/>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s="2"/>
      <c r="IU22" s="2"/>
      <c r="IV22" s="2"/>
    </row>
    <row r="23" spans="1:256" s="3" customFormat="1" ht="15" customHeight="1" outlineLevel="1">
      <c r="A23" s="231"/>
      <c r="B23" s="217"/>
      <c r="C23" s="222"/>
      <c r="D23" s="223"/>
      <c r="E23" s="293"/>
      <c r="F23" s="214"/>
      <c r="G23" s="215"/>
      <c r="H23" s="137"/>
      <c r="I23" s="137"/>
      <c r="J23" s="137"/>
      <c r="K23" s="137"/>
      <c r="L23" s="161"/>
      <c r="M23" s="161"/>
      <c r="N23" s="161"/>
      <c r="O23" s="161"/>
      <c r="P23" s="161"/>
      <c r="Q23" s="160"/>
      <c r="R23" s="161"/>
      <c r="S23" s="161"/>
      <c r="T23" s="161"/>
      <c r="U23" s="161"/>
      <c r="V23" s="161"/>
      <c r="W23" s="161"/>
      <c r="X23" s="161"/>
      <c r="Y23" s="161"/>
      <c r="Z23" s="161"/>
      <c r="AA23" s="161"/>
      <c r="AB23" s="161"/>
      <c r="AC23" s="161"/>
      <c r="AD23" s="161"/>
      <c r="AE23" s="161"/>
      <c r="AF23" s="161"/>
      <c r="AG23" s="160"/>
      <c r="AH23" s="161"/>
      <c r="AI23" s="161"/>
      <c r="AJ23" s="161"/>
      <c r="AK23" s="161"/>
      <c r="AL23" s="161"/>
      <c r="AM23" s="161"/>
      <c r="AN23" s="161"/>
      <c r="AO23" s="161"/>
      <c r="AP23" s="161"/>
      <c r="AQ23" s="161"/>
      <c r="AR23" s="161"/>
      <c r="AS23" s="161"/>
      <c r="AT23" s="161"/>
      <c r="AU23" s="161"/>
      <c r="AV23" s="161"/>
      <c r="AW23" s="160"/>
      <c r="AX23" s="161"/>
      <c r="AY23" s="161"/>
      <c r="AZ23" s="161"/>
      <c r="BA23" s="161"/>
      <c r="BB23" s="161"/>
      <c r="BC23" s="161"/>
      <c r="BD23" s="161"/>
      <c r="BE23" s="161"/>
      <c r="BF23" s="161"/>
      <c r="BG23" s="161"/>
      <c r="BH23" s="161"/>
      <c r="BI23" s="161"/>
      <c r="BJ23" s="161"/>
      <c r="BK23" s="161"/>
      <c r="BL23" s="161"/>
      <c r="BM23" s="160"/>
      <c r="BN23" s="161"/>
      <c r="BO23" s="161"/>
      <c r="BP23" s="161"/>
      <c r="BQ23" s="161"/>
      <c r="BR23" s="161"/>
      <c r="BS23" s="161"/>
      <c r="BT23" s="161"/>
      <c r="BU23" s="161"/>
      <c r="BV23" s="161"/>
      <c r="BW23" s="161"/>
      <c r="BX23" s="206"/>
      <c r="BY23" s="200"/>
      <c r="BZ23" s="200"/>
      <c r="CA23" s="200"/>
      <c r="CB23" s="200"/>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s="2"/>
      <c r="IU23" s="2"/>
      <c r="IV23" s="2"/>
    </row>
    <row r="24" spans="1:256" s="3" customFormat="1" ht="157.5" customHeight="1" outlineLevel="1">
      <c r="A24" s="231"/>
      <c r="B24" s="217"/>
      <c r="C24" s="222"/>
      <c r="D24" s="223"/>
      <c r="E24" s="293"/>
      <c r="F24" s="214"/>
      <c r="G24" s="215"/>
      <c r="H24" s="137"/>
      <c r="I24" s="137"/>
      <c r="J24" s="137"/>
      <c r="K24" s="137"/>
      <c r="L24" s="161"/>
      <c r="M24" s="161"/>
      <c r="N24" s="161"/>
      <c r="O24" s="161"/>
      <c r="P24" s="161"/>
      <c r="Q24" s="161"/>
      <c r="R24" s="161"/>
      <c r="S24" s="161"/>
      <c r="T24" s="161"/>
      <c r="U24" s="161"/>
      <c r="V24" s="161"/>
      <c r="W24" s="161"/>
      <c r="X24" s="161"/>
      <c r="Y24" s="161"/>
      <c r="Z24" s="161"/>
      <c r="AA24" s="161"/>
      <c r="AB24" s="161"/>
      <c r="AC24" s="161"/>
      <c r="AD24" s="161"/>
      <c r="AE24" s="161"/>
      <c r="AF24" s="161"/>
      <c r="AG24" s="161"/>
      <c r="AH24" s="161"/>
      <c r="AI24" s="161"/>
      <c r="AJ24" s="161"/>
      <c r="AK24" s="161"/>
      <c r="AL24" s="161"/>
      <c r="AM24" s="161"/>
      <c r="AN24" s="161"/>
      <c r="AO24" s="161"/>
      <c r="AP24" s="161"/>
      <c r="AQ24" s="161"/>
      <c r="AR24" s="161"/>
      <c r="AS24" s="161"/>
      <c r="AT24" s="161"/>
      <c r="AU24" s="161"/>
      <c r="AV24" s="161"/>
      <c r="AW24" s="161"/>
      <c r="AX24" s="161"/>
      <c r="AY24" s="161"/>
      <c r="AZ24" s="161"/>
      <c r="BA24" s="161"/>
      <c r="BB24" s="161"/>
      <c r="BC24" s="161"/>
      <c r="BD24" s="161"/>
      <c r="BE24" s="161"/>
      <c r="BF24" s="161"/>
      <c r="BG24" s="161"/>
      <c r="BH24" s="161"/>
      <c r="BI24" s="161"/>
      <c r="BJ24" s="161"/>
      <c r="BK24" s="161"/>
      <c r="BL24" s="161"/>
      <c r="BM24" s="161"/>
      <c r="BN24" s="161"/>
      <c r="BO24" s="161"/>
      <c r="BP24" s="161"/>
      <c r="BQ24" s="161"/>
      <c r="BR24" s="161"/>
      <c r="BS24" s="161"/>
      <c r="BT24" s="161"/>
      <c r="BU24" s="161"/>
      <c r="BV24" s="161"/>
      <c r="BW24" s="161"/>
      <c r="BX24" s="218"/>
      <c r="BY24" s="200"/>
      <c r="BZ24" s="200"/>
      <c r="CA24" s="200"/>
      <c r="CB24" s="200"/>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c r="IV24" s="2"/>
    </row>
    <row r="25" spans="1:256" s="150" customFormat="1" ht="16.5" customHeight="1">
      <c r="A25" s="85" t="s">
        <v>13</v>
      </c>
      <c r="B25" s="86" t="s">
        <v>13</v>
      </c>
      <c r="C25" s="229" t="s">
        <v>17</v>
      </c>
      <c r="D25" s="229"/>
      <c r="E25" s="229"/>
      <c r="F25" s="229"/>
      <c r="G25" s="229"/>
      <c r="H25" s="138"/>
      <c r="I25" s="138"/>
      <c r="J25" s="138"/>
      <c r="K25" s="138"/>
      <c r="L25" s="109"/>
      <c r="M25" s="109"/>
      <c r="N25" s="109"/>
      <c r="O25" s="109"/>
      <c r="P25" s="109">
        <f t="shared" ref="P25:BW25" si="0">SUM(P14+P15)</f>
        <v>6516.4</v>
      </c>
      <c r="Q25" s="109">
        <f t="shared" si="0"/>
        <v>13175.8</v>
      </c>
      <c r="R25" s="109"/>
      <c r="S25" s="109">
        <f t="shared" si="0"/>
        <v>128.80000000000001</v>
      </c>
      <c r="T25" s="109"/>
      <c r="U25" s="109"/>
      <c r="V25" s="109"/>
      <c r="W25" s="109"/>
      <c r="X25" s="109">
        <f t="shared" si="0"/>
        <v>19821.000000000004</v>
      </c>
      <c r="Y25" s="109">
        <f t="shared" si="0"/>
        <v>19810</v>
      </c>
      <c r="Z25" s="109">
        <f t="shared" si="0"/>
        <v>12783.9</v>
      </c>
      <c r="AA25" s="109">
        <f t="shared" si="0"/>
        <v>11</v>
      </c>
      <c r="AB25" s="109"/>
      <c r="AC25" s="109"/>
      <c r="AD25" s="109"/>
      <c r="AE25" s="109"/>
      <c r="AF25" s="109">
        <f t="shared" si="0"/>
        <v>6251.5</v>
      </c>
      <c r="AG25" s="109">
        <f t="shared" si="0"/>
        <v>12480.3</v>
      </c>
      <c r="AH25" s="109"/>
      <c r="AI25" s="109">
        <f t="shared" si="0"/>
        <v>161.79999999999998</v>
      </c>
      <c r="AJ25" s="109"/>
      <c r="AK25" s="109"/>
      <c r="AL25" s="109"/>
      <c r="AM25" s="109"/>
      <c r="AN25" s="109">
        <f t="shared" si="0"/>
        <v>18893.599999999999</v>
      </c>
      <c r="AO25" s="109">
        <f t="shared" si="0"/>
        <v>18848.600000000002</v>
      </c>
      <c r="AP25" s="109">
        <f t="shared" si="0"/>
        <v>11717.3</v>
      </c>
      <c r="AQ25" s="109">
        <f t="shared" si="0"/>
        <v>45</v>
      </c>
      <c r="AR25" s="109"/>
      <c r="AS25" s="109"/>
      <c r="AT25" s="109"/>
      <c r="AU25" s="109"/>
      <c r="AV25" s="109">
        <f t="shared" si="0"/>
        <v>6565.48</v>
      </c>
      <c r="AW25" s="109">
        <f t="shared" si="0"/>
        <v>12254.699999999999</v>
      </c>
      <c r="AX25" s="109"/>
      <c r="AY25" s="109">
        <f t="shared" si="0"/>
        <v>149.47999999999999</v>
      </c>
      <c r="AZ25" s="109"/>
      <c r="BA25" s="109"/>
      <c r="BB25" s="109"/>
      <c r="BC25" s="109">
        <f t="shared" si="0"/>
        <v>16.57</v>
      </c>
      <c r="BD25" s="109">
        <f t="shared" si="0"/>
        <v>18969.66</v>
      </c>
      <c r="BE25" s="109">
        <f t="shared" si="0"/>
        <v>18967.16</v>
      </c>
      <c r="BF25" s="109">
        <f t="shared" si="0"/>
        <v>11726.3</v>
      </c>
      <c r="BG25" s="109">
        <f t="shared" si="0"/>
        <v>2.5</v>
      </c>
      <c r="BH25" s="109"/>
      <c r="BI25" s="109"/>
      <c r="BJ25" s="109"/>
      <c r="BK25" s="109"/>
      <c r="BL25" s="109">
        <f t="shared" si="0"/>
        <v>6565.5</v>
      </c>
      <c r="BM25" s="109">
        <f t="shared" si="0"/>
        <v>12260.3</v>
      </c>
      <c r="BN25" s="109"/>
      <c r="BO25" s="109">
        <f t="shared" si="0"/>
        <v>149.5</v>
      </c>
      <c r="BP25" s="109"/>
      <c r="BQ25" s="109"/>
      <c r="BR25" s="109"/>
      <c r="BS25" s="109">
        <f t="shared" si="0"/>
        <v>16.57</v>
      </c>
      <c r="BT25" s="109">
        <f t="shared" si="0"/>
        <v>18975.3</v>
      </c>
      <c r="BU25" s="109">
        <f t="shared" si="0"/>
        <v>18975.3</v>
      </c>
      <c r="BV25" s="109">
        <f t="shared" si="0"/>
        <v>11726.3</v>
      </c>
      <c r="BW25" s="109">
        <f t="shared" si="0"/>
        <v>0</v>
      </c>
      <c r="BX25" s="40"/>
      <c r="BY25" s="40"/>
      <c r="BZ25" s="40"/>
      <c r="CA25" s="40"/>
      <c r="CB25" s="40"/>
      <c r="CC25" s="177"/>
      <c r="CD25" s="177"/>
      <c r="CE25" s="177"/>
      <c r="CF25" s="177"/>
      <c r="CG25" s="177"/>
      <c r="CH25" s="177"/>
      <c r="CI25" s="177"/>
      <c r="CJ25" s="177"/>
      <c r="CK25" s="177"/>
      <c r="CL25" s="177"/>
      <c r="CM25" s="177"/>
      <c r="CN25" s="177"/>
      <c r="CO25" s="177"/>
      <c r="CP25" s="177"/>
      <c r="CQ25" s="177"/>
      <c r="CR25" s="177"/>
      <c r="CS25" s="177"/>
      <c r="CT25" s="177"/>
      <c r="CU25" s="177"/>
      <c r="CV25" s="177"/>
      <c r="CW25" s="177"/>
      <c r="CX25" s="177"/>
      <c r="CY25" s="177"/>
      <c r="CZ25" s="177"/>
      <c r="DA25" s="177"/>
      <c r="DB25" s="177"/>
      <c r="DC25" s="177"/>
      <c r="DD25" s="177"/>
      <c r="DE25" s="177"/>
      <c r="DF25" s="177"/>
      <c r="DG25" s="177"/>
      <c r="DH25" s="177"/>
      <c r="DI25" s="177"/>
      <c r="DJ25" s="177"/>
      <c r="DK25" s="177"/>
      <c r="DL25" s="177"/>
      <c r="DM25" s="177"/>
      <c r="DN25" s="177"/>
      <c r="DO25" s="177"/>
      <c r="DP25" s="177"/>
      <c r="DQ25" s="177"/>
      <c r="DR25" s="177"/>
      <c r="DS25" s="177"/>
      <c r="DT25" s="177"/>
      <c r="DU25" s="177"/>
      <c r="DV25" s="177"/>
      <c r="DW25" s="177"/>
      <c r="DX25" s="177"/>
      <c r="DY25" s="177"/>
      <c r="DZ25" s="177"/>
      <c r="EA25" s="177"/>
      <c r="EB25" s="177"/>
      <c r="EC25" s="177"/>
      <c r="ED25" s="177"/>
      <c r="EE25" s="177"/>
      <c r="EF25" s="177"/>
      <c r="EG25" s="177"/>
      <c r="EH25" s="177"/>
      <c r="EI25" s="177"/>
      <c r="EJ25" s="177"/>
      <c r="EK25" s="177"/>
      <c r="EL25" s="177"/>
      <c r="EM25" s="177"/>
      <c r="EN25" s="177"/>
      <c r="EO25" s="177"/>
      <c r="EP25" s="177"/>
      <c r="EQ25" s="177"/>
      <c r="ER25" s="177"/>
      <c r="ES25" s="177"/>
      <c r="ET25" s="177"/>
      <c r="EU25" s="177"/>
      <c r="EV25" s="177"/>
      <c r="EW25" s="177"/>
      <c r="EX25" s="177"/>
      <c r="EY25" s="177"/>
      <c r="EZ25" s="177"/>
      <c r="FA25" s="177"/>
      <c r="FB25" s="177"/>
      <c r="FC25" s="177"/>
      <c r="FD25" s="177"/>
      <c r="FE25" s="177"/>
      <c r="FF25" s="177"/>
      <c r="FG25" s="177"/>
      <c r="FH25" s="177"/>
      <c r="FI25" s="177"/>
      <c r="FJ25" s="177"/>
      <c r="FK25" s="177"/>
      <c r="FL25" s="177"/>
      <c r="FM25" s="177"/>
      <c r="FN25" s="177"/>
      <c r="FO25" s="177"/>
      <c r="FP25" s="177"/>
      <c r="FQ25" s="177"/>
      <c r="FR25" s="177"/>
      <c r="FS25" s="177"/>
      <c r="FT25" s="177"/>
      <c r="FU25" s="177"/>
      <c r="FV25" s="177"/>
      <c r="FW25" s="177"/>
      <c r="FX25" s="177"/>
      <c r="FY25" s="177"/>
      <c r="FZ25" s="177"/>
      <c r="GA25" s="177"/>
      <c r="GB25" s="177"/>
      <c r="GC25" s="177"/>
      <c r="GD25" s="177"/>
      <c r="GE25" s="177"/>
      <c r="GF25" s="177"/>
      <c r="GG25" s="177"/>
      <c r="GH25" s="177"/>
      <c r="GI25" s="177"/>
      <c r="GJ25" s="177"/>
      <c r="GK25" s="177"/>
      <c r="GL25" s="177"/>
      <c r="GM25" s="177"/>
      <c r="GN25" s="177"/>
      <c r="GO25" s="177"/>
      <c r="GP25" s="177"/>
      <c r="GQ25" s="177"/>
      <c r="GR25" s="177"/>
      <c r="GS25" s="177"/>
      <c r="GT25" s="177"/>
      <c r="GU25" s="177"/>
      <c r="GV25" s="177"/>
      <c r="GW25" s="177"/>
      <c r="GX25" s="177"/>
      <c r="GY25" s="177"/>
      <c r="GZ25" s="177"/>
      <c r="HA25" s="177"/>
      <c r="HB25" s="177"/>
      <c r="HC25" s="177"/>
      <c r="HD25" s="177"/>
      <c r="HE25" s="177"/>
      <c r="HF25" s="177"/>
      <c r="HG25" s="177"/>
      <c r="HH25" s="177"/>
      <c r="HI25" s="177"/>
      <c r="HJ25" s="177"/>
      <c r="HK25" s="177"/>
      <c r="HL25" s="177"/>
      <c r="HM25" s="177"/>
      <c r="HN25" s="177"/>
      <c r="HO25" s="177"/>
      <c r="HP25" s="177"/>
      <c r="HQ25" s="177"/>
      <c r="HR25" s="177"/>
      <c r="HS25" s="177"/>
      <c r="HT25" s="177"/>
      <c r="HU25" s="177"/>
      <c r="HV25" s="177"/>
      <c r="HW25" s="177"/>
      <c r="HX25" s="177"/>
      <c r="HY25" s="177"/>
      <c r="HZ25" s="177"/>
      <c r="IA25" s="177"/>
      <c r="IB25" s="177"/>
      <c r="IC25" s="177"/>
      <c r="ID25" s="177"/>
      <c r="IE25" s="177"/>
      <c r="IF25" s="177"/>
      <c r="IG25" s="177"/>
      <c r="IH25" s="177"/>
      <c r="II25" s="177"/>
      <c r="IJ25" s="177"/>
      <c r="IK25" s="177"/>
      <c r="IL25" s="177"/>
      <c r="IM25" s="177"/>
      <c r="IN25" s="177"/>
      <c r="IO25" s="177"/>
      <c r="IP25" s="177"/>
      <c r="IQ25" s="177"/>
      <c r="IR25" s="177"/>
      <c r="IS25" s="177"/>
      <c r="IT25" s="177"/>
      <c r="IU25" s="177"/>
      <c r="IV25" s="177"/>
    </row>
    <row r="26" spans="1:256" s="3" customFormat="1" ht="25.5" customHeight="1">
      <c r="A26" s="85" t="s">
        <v>13</v>
      </c>
      <c r="B26" s="86" t="s">
        <v>14</v>
      </c>
      <c r="C26" s="294" t="s">
        <v>29</v>
      </c>
      <c r="D26" s="295"/>
      <c r="E26" s="295"/>
      <c r="F26" s="295"/>
      <c r="G26" s="295"/>
      <c r="H26" s="295"/>
      <c r="I26" s="295"/>
      <c r="J26" s="295"/>
      <c r="K26" s="295"/>
      <c r="L26" s="295"/>
      <c r="M26" s="295"/>
      <c r="N26" s="295"/>
      <c r="O26" s="295"/>
      <c r="P26" s="295"/>
      <c r="Q26" s="295"/>
      <c r="R26" s="295"/>
      <c r="S26" s="295"/>
      <c r="T26" s="295"/>
      <c r="U26" s="295"/>
      <c r="V26" s="295"/>
      <c r="W26" s="295"/>
      <c r="X26" s="295"/>
      <c r="Y26" s="295"/>
      <c r="Z26" s="295"/>
      <c r="AA26" s="295"/>
      <c r="AB26" s="295"/>
      <c r="AC26" s="295"/>
      <c r="AD26" s="295"/>
      <c r="AE26" s="295"/>
      <c r="AF26" s="295"/>
      <c r="AG26" s="295"/>
      <c r="AH26" s="295"/>
      <c r="AI26" s="295"/>
      <c r="AJ26" s="295"/>
      <c r="AK26" s="295"/>
      <c r="AL26" s="295"/>
      <c r="AM26" s="295"/>
      <c r="AN26" s="295"/>
      <c r="AO26" s="295"/>
      <c r="AP26" s="295"/>
      <c r="AQ26" s="295"/>
      <c r="AR26" s="295"/>
      <c r="AS26" s="295"/>
      <c r="AT26" s="295"/>
      <c r="AU26" s="295"/>
      <c r="AV26" s="295"/>
      <c r="AW26" s="295"/>
      <c r="AX26" s="295"/>
      <c r="AY26" s="295"/>
      <c r="AZ26" s="295"/>
      <c r="BA26" s="295"/>
      <c r="BB26" s="295"/>
      <c r="BC26" s="295"/>
      <c r="BD26" s="295"/>
      <c r="BE26" s="295"/>
      <c r="BF26" s="295"/>
      <c r="BG26" s="295"/>
      <c r="BH26" s="295"/>
      <c r="BI26" s="295"/>
      <c r="BJ26" s="295"/>
      <c r="BK26" s="295"/>
      <c r="BL26" s="295"/>
      <c r="BM26" s="295"/>
      <c r="BN26" s="295"/>
      <c r="BO26" s="295"/>
      <c r="BP26" s="295"/>
      <c r="BQ26" s="295"/>
      <c r="BR26" s="295"/>
      <c r="BS26" s="295"/>
      <c r="BT26" s="295"/>
      <c r="BU26" s="295"/>
      <c r="BV26" s="295"/>
      <c r="BW26" s="296"/>
      <c r="BX26" s="8"/>
      <c r="BY26" s="8"/>
      <c r="BZ26" s="8"/>
      <c r="CA26" s="8"/>
      <c r="CB26" s="8"/>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c r="IV26" s="2"/>
    </row>
    <row r="27" spans="1:256" s="3" customFormat="1" ht="15.75" customHeight="1">
      <c r="A27" s="252" t="s">
        <v>13</v>
      </c>
      <c r="B27" s="217" t="s">
        <v>14</v>
      </c>
      <c r="C27" s="222" t="s">
        <v>13</v>
      </c>
      <c r="D27" s="223" t="s">
        <v>138</v>
      </c>
      <c r="E27" s="212" t="s">
        <v>33</v>
      </c>
      <c r="F27" s="219" t="s">
        <v>139</v>
      </c>
      <c r="G27" s="219" t="s">
        <v>140</v>
      </c>
      <c r="H27" s="7"/>
      <c r="I27" s="7"/>
      <c r="J27" s="7"/>
      <c r="K27" s="7"/>
      <c r="L27" s="11"/>
      <c r="M27" s="11"/>
      <c r="N27" s="11"/>
      <c r="O27" s="11"/>
      <c r="P27" s="11">
        <v>78.400000000000006</v>
      </c>
      <c r="Q27" s="11"/>
      <c r="R27" s="11"/>
      <c r="S27" s="11"/>
      <c r="T27" s="143"/>
      <c r="U27" s="143"/>
      <c r="V27" s="143"/>
      <c r="W27" s="143"/>
      <c r="X27" s="11">
        <f>SUM(P27)</f>
        <v>78.400000000000006</v>
      </c>
      <c r="Y27" s="11">
        <f>SUM(X27)</f>
        <v>78.400000000000006</v>
      </c>
      <c r="Z27" s="11">
        <v>0</v>
      </c>
      <c r="AA27" s="11">
        <v>0</v>
      </c>
      <c r="AB27" s="11"/>
      <c r="AC27" s="11"/>
      <c r="AD27" s="11"/>
      <c r="AE27" s="11"/>
      <c r="AF27" s="11">
        <v>69.900000000000006</v>
      </c>
      <c r="AG27" s="11"/>
      <c r="AH27" s="11"/>
      <c r="AI27" s="11"/>
      <c r="AJ27" s="11"/>
      <c r="AK27" s="11"/>
      <c r="AL27" s="11"/>
      <c r="AM27" s="11"/>
      <c r="AN27" s="11">
        <f>AF27</f>
        <v>69.900000000000006</v>
      </c>
      <c r="AO27" s="11">
        <f>AN27</f>
        <v>69.900000000000006</v>
      </c>
      <c r="AP27" s="11">
        <v>0</v>
      </c>
      <c r="AQ27" s="11">
        <v>0</v>
      </c>
      <c r="AR27" s="143"/>
      <c r="AS27" s="143"/>
      <c r="AT27" s="143"/>
      <c r="AU27" s="143"/>
      <c r="AV27" s="158">
        <v>58.4</v>
      </c>
      <c r="AW27" s="158"/>
      <c r="AX27" s="158"/>
      <c r="AY27" s="158"/>
      <c r="AZ27" s="158"/>
      <c r="BA27" s="158"/>
      <c r="BB27" s="158"/>
      <c r="BC27" s="158"/>
      <c r="BD27" s="11">
        <f>AV27</f>
        <v>58.4</v>
      </c>
      <c r="BE27" s="11">
        <f>AV27</f>
        <v>58.4</v>
      </c>
      <c r="BF27" s="11">
        <v>0</v>
      </c>
      <c r="BG27" s="11">
        <v>0</v>
      </c>
      <c r="BH27" s="143"/>
      <c r="BI27" s="143"/>
      <c r="BJ27" s="143"/>
      <c r="BK27" s="143"/>
      <c r="BL27" s="158">
        <v>58.4</v>
      </c>
      <c r="BM27" s="158"/>
      <c r="BN27" s="158"/>
      <c r="BO27" s="158"/>
      <c r="BP27" s="158"/>
      <c r="BQ27" s="158"/>
      <c r="BR27" s="158"/>
      <c r="BS27" s="158"/>
      <c r="BT27" s="11">
        <f>BL27</f>
        <v>58.4</v>
      </c>
      <c r="BU27" s="11">
        <f>BL27</f>
        <v>58.4</v>
      </c>
      <c r="BV27" s="11">
        <v>0</v>
      </c>
      <c r="BW27" s="11">
        <v>0</v>
      </c>
      <c r="BX27" s="206" t="s">
        <v>151</v>
      </c>
      <c r="BY27" s="200" t="s">
        <v>150</v>
      </c>
      <c r="BZ27" s="200" t="s">
        <v>152</v>
      </c>
      <c r="CA27" s="200" t="s">
        <v>153</v>
      </c>
      <c r="CB27" s="200" t="s">
        <v>154</v>
      </c>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c r="IV27" s="2"/>
    </row>
    <row r="28" spans="1:256" s="3" customFormat="1" ht="180" customHeight="1">
      <c r="A28" s="252"/>
      <c r="B28" s="217"/>
      <c r="C28" s="222"/>
      <c r="D28" s="223"/>
      <c r="E28" s="213"/>
      <c r="F28" s="220"/>
      <c r="G28" s="220"/>
      <c r="H28" s="7"/>
      <c r="I28" s="7"/>
      <c r="J28" s="7"/>
      <c r="K28" s="7"/>
      <c r="L28" s="11"/>
      <c r="M28" s="11"/>
      <c r="N28" s="11"/>
      <c r="O28" s="11"/>
      <c r="P28" s="11"/>
      <c r="Q28" s="11"/>
      <c r="R28" s="11"/>
      <c r="S28" s="11"/>
      <c r="T28" s="143"/>
      <c r="U28" s="143"/>
      <c r="V28" s="143"/>
      <c r="W28" s="143"/>
      <c r="X28" s="143"/>
      <c r="Y28" s="143"/>
      <c r="Z28" s="143"/>
      <c r="AA28" s="143"/>
      <c r="AB28" s="143"/>
      <c r="AC28" s="143"/>
      <c r="AD28" s="143"/>
      <c r="AE28" s="143"/>
      <c r="AF28" s="143"/>
      <c r="AG28" s="143"/>
      <c r="AH28" s="143"/>
      <c r="AI28" s="143"/>
      <c r="AJ28" s="143"/>
      <c r="AK28" s="143"/>
      <c r="AL28" s="143"/>
      <c r="AM28" s="143"/>
      <c r="AN28" s="143"/>
      <c r="AO28" s="143"/>
      <c r="AP28" s="143"/>
      <c r="AQ28" s="143"/>
      <c r="AR28" s="143"/>
      <c r="AS28" s="143"/>
      <c r="AT28" s="143"/>
      <c r="AU28" s="143"/>
      <c r="AV28" s="143"/>
      <c r="AW28" s="143"/>
      <c r="AX28" s="143"/>
      <c r="AY28" s="143"/>
      <c r="AZ28" s="143"/>
      <c r="BA28" s="143"/>
      <c r="BB28" s="143"/>
      <c r="BC28" s="143"/>
      <c r="BD28" s="143"/>
      <c r="BE28" s="143"/>
      <c r="BF28" s="143"/>
      <c r="BG28" s="143"/>
      <c r="BH28" s="143"/>
      <c r="BI28" s="143"/>
      <c r="BJ28" s="143"/>
      <c r="BK28" s="143"/>
      <c r="BL28" s="143"/>
      <c r="BM28" s="143"/>
      <c r="BN28" s="143"/>
      <c r="BO28" s="143"/>
      <c r="BP28" s="143"/>
      <c r="BQ28" s="143"/>
      <c r="BR28" s="143"/>
      <c r="BS28" s="143"/>
      <c r="BT28" s="143"/>
      <c r="BU28" s="143"/>
      <c r="BV28" s="143"/>
      <c r="BW28" s="143"/>
      <c r="BX28" s="206"/>
      <c r="BY28" s="200"/>
      <c r="BZ28" s="200"/>
      <c r="CA28" s="200"/>
      <c r="CB28" s="200"/>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c r="IV28" s="2"/>
    </row>
    <row r="29" spans="1:256" s="3" customFormat="1" ht="14.25" customHeight="1">
      <c r="A29" s="85" t="s">
        <v>13</v>
      </c>
      <c r="B29" s="86" t="s">
        <v>14</v>
      </c>
      <c r="C29" s="216" t="s">
        <v>17</v>
      </c>
      <c r="D29" s="216"/>
      <c r="E29" s="216"/>
      <c r="F29" s="216"/>
      <c r="G29" s="216"/>
      <c r="H29" s="38">
        <f>SUM(H27:H28)</f>
        <v>0</v>
      </c>
      <c r="I29" s="38">
        <f>SUM(I27:I28)</f>
        <v>0</v>
      </c>
      <c r="J29" s="38">
        <f>SUM(J27:J28)</f>
        <v>0</v>
      </c>
      <c r="K29" s="38">
        <f>SUM(K27:K28)</f>
        <v>0</v>
      </c>
      <c r="L29" s="109"/>
      <c r="M29" s="109"/>
      <c r="N29" s="109"/>
      <c r="O29" s="109"/>
      <c r="P29" s="109">
        <f>SUM(P27:P28)</f>
        <v>78.400000000000006</v>
      </c>
      <c r="Q29" s="109"/>
      <c r="R29" s="109"/>
      <c r="S29" s="109"/>
      <c r="T29" s="109"/>
      <c r="U29" s="109"/>
      <c r="V29" s="109"/>
      <c r="W29" s="109"/>
      <c r="X29" s="109">
        <f>SUM(X27:X28)</f>
        <v>78.400000000000006</v>
      </c>
      <c r="Y29" s="109">
        <f>SUM(Y27:Y28)</f>
        <v>78.400000000000006</v>
      </c>
      <c r="Z29" s="109">
        <f>SUM(Z27:Z28)</f>
        <v>0</v>
      </c>
      <c r="AA29" s="109">
        <f>SUM(AA27:AA28)</f>
        <v>0</v>
      </c>
      <c r="AB29" s="109"/>
      <c r="AC29" s="109"/>
      <c r="AD29" s="109"/>
      <c r="AE29" s="109"/>
      <c r="AF29" s="109">
        <f>SUM(AF27:AF28)</f>
        <v>69.900000000000006</v>
      </c>
      <c r="AG29" s="109"/>
      <c r="AH29" s="109"/>
      <c r="AI29" s="109"/>
      <c r="AJ29" s="109"/>
      <c r="AK29" s="109"/>
      <c r="AL29" s="109"/>
      <c r="AM29" s="109"/>
      <c r="AN29" s="109">
        <f>SUM(AN27:AN28)</f>
        <v>69.900000000000006</v>
      </c>
      <c r="AO29" s="109">
        <f>SUM(AO27:AO28)</f>
        <v>69.900000000000006</v>
      </c>
      <c r="AP29" s="109">
        <f>SUM(AP27:AP28)</f>
        <v>0</v>
      </c>
      <c r="AQ29" s="109">
        <f>SUM(AQ27:AQ28)</f>
        <v>0</v>
      </c>
      <c r="AR29" s="109"/>
      <c r="AS29" s="109"/>
      <c r="AT29" s="109"/>
      <c r="AU29" s="109"/>
      <c r="AV29" s="109">
        <f>SUM(AV27:AV28)</f>
        <v>58.4</v>
      </c>
      <c r="AW29" s="109"/>
      <c r="AX29" s="109"/>
      <c r="AY29" s="109"/>
      <c r="AZ29" s="109"/>
      <c r="BA29" s="109"/>
      <c r="BB29" s="109"/>
      <c r="BC29" s="109"/>
      <c r="BD29" s="109">
        <f>SUM(BD27:BD28)</f>
        <v>58.4</v>
      </c>
      <c r="BE29" s="109">
        <f>SUM(BE27:BE28)</f>
        <v>58.4</v>
      </c>
      <c r="BF29" s="109">
        <f>SUM(BF27:BF28)</f>
        <v>0</v>
      </c>
      <c r="BG29" s="109">
        <f>SUM(BG27:BG28)</f>
        <v>0</v>
      </c>
      <c r="BH29" s="109"/>
      <c r="BI29" s="109"/>
      <c r="BJ29" s="109"/>
      <c r="BK29" s="109"/>
      <c r="BL29" s="109">
        <f>SUM(BL27:BL28)</f>
        <v>58.4</v>
      </c>
      <c r="BM29" s="109"/>
      <c r="BN29" s="109"/>
      <c r="BO29" s="109"/>
      <c r="BP29" s="109"/>
      <c r="BQ29" s="109"/>
      <c r="BR29" s="109"/>
      <c r="BS29" s="109"/>
      <c r="BT29" s="109">
        <f>SUM(BT27:BT28)</f>
        <v>58.4</v>
      </c>
      <c r="BU29" s="109">
        <f>SUM(BU27:BU28)</f>
        <v>58.4</v>
      </c>
      <c r="BV29" s="109">
        <f>SUM(BV27:BV28)</f>
        <v>0</v>
      </c>
      <c r="BW29" s="109">
        <f>SUM(BW27:BW28)</f>
        <v>0</v>
      </c>
      <c r="BX29" s="8"/>
      <c r="BY29" s="8"/>
      <c r="BZ29" s="8"/>
      <c r="CA29" s="8"/>
      <c r="CB29" s="8"/>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s="2"/>
      <c r="IU29" s="2"/>
      <c r="IV29" s="2"/>
    </row>
    <row r="30" spans="1:256" s="3" customFormat="1" ht="20.85" customHeight="1">
      <c r="A30" s="85" t="s">
        <v>13</v>
      </c>
      <c r="B30" s="211" t="s">
        <v>18</v>
      </c>
      <c r="C30" s="211"/>
      <c r="D30" s="211"/>
      <c r="E30" s="211"/>
      <c r="F30" s="211"/>
      <c r="G30" s="211"/>
      <c r="H30" s="39">
        <f>H25+H29</f>
        <v>0</v>
      </c>
      <c r="I30" s="39">
        <f>I25+I29</f>
        <v>0</v>
      </c>
      <c r="J30" s="39">
        <f>J25+J29</f>
        <v>0</v>
      </c>
      <c r="K30" s="39">
        <f>K25+K29</f>
        <v>0</v>
      </c>
      <c r="L30" s="116"/>
      <c r="M30" s="116"/>
      <c r="N30" s="116"/>
      <c r="O30" s="116"/>
      <c r="P30" s="116">
        <f t="shared" ref="P30:BW30" si="1">P25+P29</f>
        <v>6594.7999999999993</v>
      </c>
      <c r="Q30" s="116">
        <f t="shared" si="1"/>
        <v>13175.8</v>
      </c>
      <c r="R30" s="116"/>
      <c r="S30" s="116">
        <f t="shared" si="1"/>
        <v>128.80000000000001</v>
      </c>
      <c r="T30" s="116"/>
      <c r="U30" s="116"/>
      <c r="V30" s="116"/>
      <c r="W30" s="116"/>
      <c r="X30" s="116">
        <f t="shared" si="1"/>
        <v>19899.400000000005</v>
      </c>
      <c r="Y30" s="116">
        <f t="shared" si="1"/>
        <v>19888.400000000001</v>
      </c>
      <c r="Z30" s="116">
        <f t="shared" si="1"/>
        <v>12783.9</v>
      </c>
      <c r="AA30" s="116">
        <f t="shared" si="1"/>
        <v>11</v>
      </c>
      <c r="AB30" s="116"/>
      <c r="AC30" s="116"/>
      <c r="AD30" s="116"/>
      <c r="AE30" s="116"/>
      <c r="AF30" s="116">
        <f t="shared" si="1"/>
        <v>6321.4</v>
      </c>
      <c r="AG30" s="116">
        <f t="shared" si="1"/>
        <v>12480.3</v>
      </c>
      <c r="AH30" s="116"/>
      <c r="AI30" s="116">
        <f t="shared" si="1"/>
        <v>161.79999999999998</v>
      </c>
      <c r="AJ30" s="116"/>
      <c r="AK30" s="116"/>
      <c r="AL30" s="116"/>
      <c r="AM30" s="116"/>
      <c r="AN30" s="116">
        <f t="shared" si="1"/>
        <v>18963.5</v>
      </c>
      <c r="AO30" s="116">
        <f t="shared" si="1"/>
        <v>18918.500000000004</v>
      </c>
      <c r="AP30" s="116">
        <f t="shared" si="1"/>
        <v>11717.3</v>
      </c>
      <c r="AQ30" s="116">
        <f t="shared" si="1"/>
        <v>45</v>
      </c>
      <c r="AR30" s="116"/>
      <c r="AS30" s="116"/>
      <c r="AT30" s="116"/>
      <c r="AU30" s="116"/>
      <c r="AV30" s="116">
        <f t="shared" si="1"/>
        <v>6623.8799999999992</v>
      </c>
      <c r="AW30" s="116">
        <f t="shared" si="1"/>
        <v>12254.699999999999</v>
      </c>
      <c r="AX30" s="116"/>
      <c r="AY30" s="116">
        <f t="shared" si="1"/>
        <v>149.47999999999999</v>
      </c>
      <c r="AZ30" s="116"/>
      <c r="BA30" s="116"/>
      <c r="BB30" s="116"/>
      <c r="BC30" s="116">
        <f t="shared" si="1"/>
        <v>16.57</v>
      </c>
      <c r="BD30" s="116">
        <f t="shared" si="1"/>
        <v>19028.060000000001</v>
      </c>
      <c r="BE30" s="116">
        <f t="shared" si="1"/>
        <v>19025.560000000001</v>
      </c>
      <c r="BF30" s="116">
        <f t="shared" si="1"/>
        <v>11726.3</v>
      </c>
      <c r="BG30" s="116">
        <f t="shared" si="1"/>
        <v>2.5</v>
      </c>
      <c r="BH30" s="116"/>
      <c r="BI30" s="116"/>
      <c r="BJ30" s="116"/>
      <c r="BK30" s="116"/>
      <c r="BL30" s="116">
        <f t="shared" si="1"/>
        <v>6623.9</v>
      </c>
      <c r="BM30" s="116">
        <f t="shared" si="1"/>
        <v>12260.3</v>
      </c>
      <c r="BN30" s="116"/>
      <c r="BO30" s="116">
        <f t="shared" si="1"/>
        <v>149.5</v>
      </c>
      <c r="BP30" s="116"/>
      <c r="BQ30" s="116"/>
      <c r="BR30" s="116"/>
      <c r="BS30" s="116">
        <f t="shared" si="1"/>
        <v>16.57</v>
      </c>
      <c r="BT30" s="116">
        <f t="shared" si="1"/>
        <v>19033.7</v>
      </c>
      <c r="BU30" s="116">
        <f t="shared" si="1"/>
        <v>19033.7</v>
      </c>
      <c r="BV30" s="116">
        <f t="shared" si="1"/>
        <v>11726.3</v>
      </c>
      <c r="BW30" s="116">
        <f t="shared" si="1"/>
        <v>0</v>
      </c>
      <c r="BX30" s="4"/>
      <c r="BY30" s="4"/>
      <c r="BZ30" s="4"/>
      <c r="CA30" s="4"/>
      <c r="CB30" s="4"/>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s="2"/>
      <c r="IU30" s="2"/>
      <c r="IV30" s="2"/>
    </row>
    <row r="31" spans="1:256" s="3" customFormat="1" ht="21" customHeight="1">
      <c r="A31" s="50" t="s">
        <v>14</v>
      </c>
      <c r="B31" s="228" t="s">
        <v>127</v>
      </c>
      <c r="C31" s="228"/>
      <c r="D31" s="228"/>
      <c r="E31" s="228"/>
      <c r="F31" s="228"/>
      <c r="G31" s="228"/>
      <c r="H31" s="228"/>
      <c r="I31" s="228"/>
      <c r="J31" s="228"/>
      <c r="K31" s="228"/>
      <c r="L31" s="228"/>
      <c r="M31" s="228"/>
      <c r="N31" s="228"/>
      <c r="O31" s="228"/>
      <c r="P31" s="228"/>
      <c r="Q31" s="228"/>
      <c r="R31" s="228"/>
      <c r="S31" s="228"/>
      <c r="T31" s="228"/>
      <c r="U31" s="228"/>
      <c r="V31" s="228"/>
      <c r="W31" s="228"/>
      <c r="X31" s="228"/>
      <c r="Y31" s="228"/>
      <c r="Z31" s="228"/>
      <c r="AA31" s="228"/>
      <c r="AB31" s="228"/>
      <c r="AC31" s="228"/>
      <c r="AD31" s="228"/>
      <c r="AE31" s="228"/>
      <c r="AF31" s="228"/>
      <c r="AG31" s="228"/>
      <c r="AH31" s="228"/>
      <c r="AI31" s="228"/>
      <c r="AJ31" s="228"/>
      <c r="AK31" s="228"/>
      <c r="AL31" s="228"/>
      <c r="AM31" s="228"/>
      <c r="AN31" s="228"/>
      <c r="AO31" s="228"/>
      <c r="AP31" s="228"/>
      <c r="AQ31" s="228"/>
      <c r="AR31" s="228"/>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s="2"/>
      <c r="IU31" s="2"/>
      <c r="IV31" s="2"/>
    </row>
    <row r="32" spans="1:256" s="3" customFormat="1" ht="15" customHeight="1">
      <c r="A32" s="91" t="s">
        <v>14</v>
      </c>
      <c r="B32" s="55" t="s">
        <v>13</v>
      </c>
      <c r="C32" s="284" t="s">
        <v>128</v>
      </c>
      <c r="D32" s="285"/>
      <c r="E32" s="285"/>
      <c r="F32" s="285"/>
      <c r="G32" s="285"/>
      <c r="H32" s="285"/>
      <c r="I32" s="285"/>
      <c r="J32" s="285"/>
      <c r="K32" s="285"/>
      <c r="L32" s="285"/>
      <c r="M32" s="285"/>
      <c r="N32" s="285"/>
      <c r="O32" s="285"/>
      <c r="P32" s="285"/>
      <c r="Q32" s="285"/>
      <c r="R32" s="285"/>
      <c r="S32" s="285"/>
      <c r="T32" s="285"/>
      <c r="U32" s="285"/>
      <c r="V32" s="285"/>
      <c r="W32" s="285"/>
      <c r="X32" s="285"/>
      <c r="Y32" s="285"/>
      <c r="Z32" s="285"/>
      <c r="AA32" s="285"/>
      <c r="AB32" s="285"/>
      <c r="AC32" s="285"/>
      <c r="AD32" s="285"/>
      <c r="AE32" s="285"/>
      <c r="AF32" s="285"/>
      <c r="AG32" s="285"/>
      <c r="AH32" s="285"/>
      <c r="AI32" s="285"/>
      <c r="AJ32" s="285"/>
      <c r="AK32" s="285"/>
      <c r="AL32" s="285"/>
      <c r="AM32" s="285"/>
      <c r="AN32" s="285"/>
      <c r="AO32" s="285"/>
      <c r="AP32" s="285"/>
      <c r="AQ32" s="285"/>
      <c r="AR32" s="285"/>
      <c r="AS32" s="285"/>
      <c r="AT32" s="285"/>
      <c r="AU32" s="285"/>
      <c r="AV32" s="285"/>
      <c r="AW32" s="285"/>
      <c r="AX32" s="285"/>
      <c r="AY32" s="285"/>
      <c r="AZ32" s="285"/>
      <c r="BA32" s="285"/>
      <c r="BB32" s="285"/>
      <c r="BC32" s="285"/>
      <c r="BD32" s="285"/>
      <c r="BE32" s="285"/>
      <c r="BF32" s="285"/>
      <c r="BG32" s="285"/>
      <c r="BH32" s="285"/>
      <c r="BI32" s="285"/>
      <c r="BJ32" s="285"/>
      <c r="BK32" s="285"/>
      <c r="BL32" s="285"/>
      <c r="BM32" s="285"/>
      <c r="BN32" s="285"/>
      <c r="BO32" s="285"/>
      <c r="BP32" s="285"/>
      <c r="BQ32" s="285"/>
      <c r="BR32" s="285"/>
      <c r="BS32" s="285"/>
      <c r="BT32" s="285"/>
      <c r="BU32" s="285"/>
      <c r="BV32" s="285"/>
      <c r="BW32" s="286"/>
      <c r="BX32" s="5"/>
      <c r="BY32" s="5"/>
      <c r="BZ32" s="5"/>
      <c r="CA32" s="5"/>
      <c r="CB32" s="8"/>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c r="IV32" s="2"/>
    </row>
    <row r="33" spans="1:256" s="3" customFormat="1" ht="22.5">
      <c r="A33" s="233" t="s">
        <v>14</v>
      </c>
      <c r="B33" s="262" t="s">
        <v>13</v>
      </c>
      <c r="C33" s="242" t="s">
        <v>13</v>
      </c>
      <c r="D33" s="280" t="s">
        <v>129</v>
      </c>
      <c r="E33" s="282" t="s">
        <v>33</v>
      </c>
      <c r="F33" s="283" t="s">
        <v>35</v>
      </c>
      <c r="G33" s="287" t="s">
        <v>49</v>
      </c>
      <c r="H33" s="67"/>
      <c r="I33" s="67"/>
      <c r="J33" s="67"/>
      <c r="K33" s="67"/>
      <c r="L33" s="56"/>
      <c r="M33" s="56"/>
      <c r="N33" s="56"/>
      <c r="O33" s="56"/>
      <c r="P33" s="56">
        <v>261.7</v>
      </c>
      <c r="Q33" s="56">
        <v>120</v>
      </c>
      <c r="R33" s="56"/>
      <c r="S33" s="56">
        <v>44.3</v>
      </c>
      <c r="T33" s="56"/>
      <c r="U33" s="11"/>
      <c r="V33" s="56"/>
      <c r="W33" s="56"/>
      <c r="X33" s="56">
        <f>P33+Q33+S33</f>
        <v>426</v>
      </c>
      <c r="Y33" s="56">
        <f>X33</f>
        <v>426</v>
      </c>
      <c r="Z33" s="56">
        <v>284</v>
      </c>
      <c r="AA33" s="56">
        <v>0</v>
      </c>
      <c r="AB33" s="56"/>
      <c r="AC33" s="56"/>
      <c r="AD33" s="56"/>
      <c r="AE33" s="56"/>
      <c r="AF33" s="56">
        <v>261.89999999999998</v>
      </c>
      <c r="AG33" s="56">
        <v>120</v>
      </c>
      <c r="AH33" s="56"/>
      <c r="AI33" s="56">
        <v>44.3</v>
      </c>
      <c r="AJ33" s="56"/>
      <c r="AK33" s="56"/>
      <c r="AL33" s="56"/>
      <c r="AM33" s="56"/>
      <c r="AN33" s="56">
        <f>AF33+AG33+AI33</f>
        <v>426.2</v>
      </c>
      <c r="AO33" s="56">
        <f>AN33</f>
        <v>426.2</v>
      </c>
      <c r="AP33" s="56">
        <v>284.2</v>
      </c>
      <c r="AQ33" s="56">
        <v>0</v>
      </c>
      <c r="AR33" s="56"/>
      <c r="AS33" s="56"/>
      <c r="AT33" s="56"/>
      <c r="AU33" s="56"/>
      <c r="AV33" s="56">
        <v>261.7</v>
      </c>
      <c r="AW33" s="56">
        <v>120</v>
      </c>
      <c r="AX33" s="56"/>
      <c r="AY33" s="56">
        <v>44.3</v>
      </c>
      <c r="AZ33" s="56"/>
      <c r="BA33" s="11"/>
      <c r="BB33" s="56"/>
      <c r="BC33" s="56"/>
      <c r="BD33" s="56">
        <f>AV33+AW33+AY33</f>
        <v>426</v>
      </c>
      <c r="BE33" s="56">
        <f>BD33</f>
        <v>426</v>
      </c>
      <c r="BF33" s="56">
        <v>284</v>
      </c>
      <c r="BG33" s="56">
        <v>0</v>
      </c>
      <c r="BH33" s="56"/>
      <c r="BI33" s="56"/>
      <c r="BJ33" s="56"/>
      <c r="BK33" s="56"/>
      <c r="BL33" s="56">
        <v>261.7</v>
      </c>
      <c r="BM33" s="56">
        <v>120</v>
      </c>
      <c r="BN33" s="56"/>
      <c r="BO33" s="56">
        <v>44.3</v>
      </c>
      <c r="BP33" s="56"/>
      <c r="BQ33" s="11"/>
      <c r="BR33" s="56"/>
      <c r="BS33" s="56"/>
      <c r="BT33" s="56">
        <f>BL33+BM33+BO33</f>
        <v>426</v>
      </c>
      <c r="BU33" s="56">
        <f>BT33</f>
        <v>426</v>
      </c>
      <c r="BV33" s="56">
        <v>284</v>
      </c>
      <c r="BW33" s="56">
        <v>0</v>
      </c>
      <c r="BX33" s="130" t="s">
        <v>76</v>
      </c>
      <c r="BY33" s="197">
        <v>10.5</v>
      </c>
      <c r="BZ33" s="197">
        <v>10.5</v>
      </c>
      <c r="CA33" s="197">
        <v>10.5</v>
      </c>
      <c r="CB33" s="197">
        <v>10.5</v>
      </c>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s="2"/>
      <c r="IU33" s="2"/>
      <c r="IV33" s="2"/>
    </row>
    <row r="34" spans="1:256" s="3" customFormat="1" ht="33.75">
      <c r="A34" s="233"/>
      <c r="B34" s="262"/>
      <c r="C34" s="242"/>
      <c r="D34" s="280"/>
      <c r="E34" s="282"/>
      <c r="F34" s="283"/>
      <c r="G34" s="287"/>
      <c r="H34" s="67"/>
      <c r="I34" s="67"/>
      <c r="J34" s="67"/>
      <c r="K34" s="67"/>
      <c r="L34" s="56"/>
      <c r="M34" s="56"/>
      <c r="N34" s="56"/>
      <c r="O34" s="56"/>
      <c r="P34" s="56"/>
      <c r="Q34" s="56"/>
      <c r="R34" s="56"/>
      <c r="S34" s="56"/>
      <c r="T34" s="56"/>
      <c r="U34" s="11"/>
      <c r="V34" s="56"/>
      <c r="W34" s="56"/>
      <c r="X34" s="56"/>
      <c r="Y34" s="56"/>
      <c r="Z34" s="56"/>
      <c r="AA34" s="56"/>
      <c r="AB34" s="56"/>
      <c r="AC34" s="56"/>
      <c r="AD34" s="56"/>
      <c r="AE34" s="56"/>
      <c r="AF34" s="56"/>
      <c r="AG34" s="56"/>
      <c r="AH34" s="56"/>
      <c r="AI34" s="56"/>
      <c r="AJ34" s="56"/>
      <c r="AK34" s="56"/>
      <c r="AL34" s="56"/>
      <c r="AM34" s="56"/>
      <c r="AN34" s="56"/>
      <c r="AO34" s="56"/>
      <c r="AP34" s="56"/>
      <c r="AQ34" s="56"/>
      <c r="AR34" s="56"/>
      <c r="AS34" s="56"/>
      <c r="AT34" s="56"/>
      <c r="AU34" s="56"/>
      <c r="AV34" s="56"/>
      <c r="AW34" s="56"/>
      <c r="AX34" s="56"/>
      <c r="AY34" s="56"/>
      <c r="AZ34" s="56"/>
      <c r="BA34" s="56"/>
      <c r="BB34" s="56"/>
      <c r="BC34" s="56"/>
      <c r="BD34" s="56"/>
      <c r="BE34" s="56"/>
      <c r="BF34" s="56"/>
      <c r="BG34" s="56"/>
      <c r="BH34" s="56"/>
      <c r="BI34" s="56"/>
      <c r="BJ34" s="56"/>
      <c r="BK34" s="56"/>
      <c r="BL34" s="56"/>
      <c r="BM34" s="56"/>
      <c r="BN34" s="56"/>
      <c r="BO34" s="56"/>
      <c r="BP34" s="56"/>
      <c r="BQ34" s="56"/>
      <c r="BR34" s="56"/>
      <c r="BS34" s="56"/>
      <c r="BT34" s="56"/>
      <c r="BU34" s="56"/>
      <c r="BV34" s="56"/>
      <c r="BW34" s="56"/>
      <c r="BX34" s="130" t="s">
        <v>77</v>
      </c>
      <c r="BY34" s="197">
        <v>7</v>
      </c>
      <c r="BZ34" s="197">
        <v>7</v>
      </c>
      <c r="CA34" s="197">
        <v>7</v>
      </c>
      <c r="CB34" s="197">
        <v>7</v>
      </c>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s="2"/>
      <c r="IU34" s="2"/>
      <c r="IV34" s="2"/>
    </row>
    <row r="35" spans="1:256" s="3" customFormat="1">
      <c r="A35" s="233" t="s">
        <v>14</v>
      </c>
      <c r="B35" s="251" t="s">
        <v>13</v>
      </c>
      <c r="C35" s="314" t="s">
        <v>13</v>
      </c>
      <c r="D35" s="315" t="s">
        <v>130</v>
      </c>
      <c r="E35" s="259" t="s">
        <v>33</v>
      </c>
      <c r="F35" s="254">
        <v>195328731</v>
      </c>
      <c r="G35" s="253" t="s">
        <v>49</v>
      </c>
      <c r="H35" s="6"/>
      <c r="I35" s="6"/>
      <c r="J35" s="6"/>
      <c r="K35" s="6"/>
      <c r="L35" s="56"/>
      <c r="M35" s="56"/>
      <c r="N35" s="56"/>
      <c r="O35" s="56"/>
      <c r="P35" s="22"/>
      <c r="Q35" s="56"/>
      <c r="R35" s="56"/>
      <c r="S35" s="56"/>
      <c r="T35" s="56"/>
      <c r="U35" s="56"/>
      <c r="V35" s="56"/>
      <c r="W35" s="22"/>
      <c r="X35" s="22"/>
      <c r="Y35" s="22"/>
      <c r="Z35" s="61"/>
      <c r="AA35" s="61"/>
      <c r="AB35" s="61"/>
      <c r="AC35" s="61"/>
      <c r="AD35" s="61"/>
      <c r="AE35" s="61"/>
      <c r="AF35" s="22"/>
      <c r="AG35" s="61"/>
      <c r="AH35" s="61"/>
      <c r="AI35" s="61"/>
      <c r="AJ35" s="61"/>
      <c r="AK35" s="61"/>
      <c r="AL35" s="61"/>
      <c r="AM35" s="61"/>
      <c r="AN35" s="22"/>
      <c r="AO35" s="22"/>
      <c r="AP35" s="61"/>
      <c r="AQ35" s="61"/>
      <c r="AR35" s="11"/>
      <c r="AS35" s="56"/>
      <c r="AT35" s="56"/>
      <c r="AU35" s="56"/>
      <c r="AV35" s="22"/>
      <c r="AW35" s="56"/>
      <c r="AX35" s="56"/>
      <c r="AY35" s="56"/>
      <c r="AZ35" s="56"/>
      <c r="BA35" s="56"/>
      <c r="BB35" s="56"/>
      <c r="BC35" s="56"/>
      <c r="BD35" s="22"/>
      <c r="BE35" s="22"/>
      <c r="BF35" s="56"/>
      <c r="BG35" s="56"/>
      <c r="BH35" s="56"/>
      <c r="BI35" s="56"/>
      <c r="BJ35" s="56"/>
      <c r="BK35" s="56"/>
      <c r="BL35" s="22"/>
      <c r="BM35" s="56"/>
      <c r="BN35" s="56"/>
      <c r="BO35" s="56"/>
      <c r="BP35" s="56"/>
      <c r="BQ35" s="56"/>
      <c r="BR35" s="56"/>
      <c r="BS35" s="56"/>
      <c r="BT35" s="22"/>
      <c r="BU35" s="22"/>
      <c r="BV35" s="56"/>
      <c r="BW35" s="56"/>
      <c r="BX35" s="3" t="s">
        <v>78</v>
      </c>
      <c r="BY35" s="52">
        <v>62</v>
      </c>
      <c r="BZ35" s="52">
        <v>61</v>
      </c>
      <c r="CA35" s="52">
        <v>58</v>
      </c>
      <c r="CB35" s="52">
        <v>58</v>
      </c>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s="2"/>
      <c r="IU35" s="2"/>
      <c r="IV35" s="2"/>
    </row>
    <row r="36" spans="1:256" s="3" customFormat="1" ht="55.5" customHeight="1">
      <c r="A36" s="233"/>
      <c r="B36" s="251"/>
      <c r="C36" s="314"/>
      <c r="D36" s="315"/>
      <c r="E36" s="259"/>
      <c r="F36" s="254"/>
      <c r="G36" s="253"/>
      <c r="H36" s="6"/>
      <c r="I36" s="6"/>
      <c r="J36" s="6"/>
      <c r="K36" s="6"/>
      <c r="L36" s="56"/>
      <c r="M36" s="56"/>
      <c r="N36" s="56"/>
      <c r="O36" s="56"/>
      <c r="P36" s="22"/>
      <c r="Q36" s="56"/>
      <c r="R36" s="56"/>
      <c r="S36" s="56"/>
      <c r="T36" s="56"/>
      <c r="U36" s="56"/>
      <c r="V36" s="56"/>
      <c r="W36" s="22"/>
      <c r="X36" s="22"/>
      <c r="Y36" s="22"/>
      <c r="Z36" s="61"/>
      <c r="AA36" s="61"/>
      <c r="AB36" s="61"/>
      <c r="AC36" s="61"/>
      <c r="AD36" s="61"/>
      <c r="AE36" s="61"/>
      <c r="AF36" s="22"/>
      <c r="AG36" s="61"/>
      <c r="AH36" s="61"/>
      <c r="AI36" s="61"/>
      <c r="AJ36" s="61"/>
      <c r="AK36" s="61"/>
      <c r="AL36" s="61"/>
      <c r="AM36" s="61"/>
      <c r="AN36" s="22"/>
      <c r="AO36" s="22"/>
      <c r="AP36" s="61"/>
      <c r="AQ36" s="61"/>
      <c r="AR36" s="11"/>
      <c r="AS36" s="56"/>
      <c r="AT36" s="56"/>
      <c r="AU36" s="56"/>
      <c r="AV36" s="22"/>
      <c r="AW36" s="56"/>
      <c r="AX36" s="56"/>
      <c r="AY36" s="56"/>
      <c r="AZ36" s="56"/>
      <c r="BA36" s="56"/>
      <c r="BB36" s="56"/>
      <c r="BC36" s="56"/>
      <c r="BD36" s="22"/>
      <c r="BE36" s="22"/>
      <c r="BF36" s="56"/>
      <c r="BG36" s="56"/>
      <c r="BH36" s="56"/>
      <c r="BI36" s="56"/>
      <c r="BJ36" s="56"/>
      <c r="BK36" s="56"/>
      <c r="BL36" s="22"/>
      <c r="BM36" s="56"/>
      <c r="BN36" s="56"/>
      <c r="BO36" s="56"/>
      <c r="BP36" s="56"/>
      <c r="BQ36" s="56"/>
      <c r="BR36" s="56"/>
      <c r="BS36" s="56"/>
      <c r="BT36" s="22"/>
      <c r="BU36" s="22"/>
      <c r="BV36" s="56"/>
      <c r="BW36" s="56"/>
      <c r="BX36" s="3" t="s">
        <v>79</v>
      </c>
      <c r="BY36" s="52">
        <v>830</v>
      </c>
      <c r="BZ36" s="52">
        <v>800</v>
      </c>
      <c r="CA36" s="52">
        <v>750</v>
      </c>
      <c r="CB36" s="52">
        <v>750</v>
      </c>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s="2"/>
      <c r="IU36" s="2"/>
      <c r="IV36" s="2"/>
    </row>
    <row r="37" spans="1:256" s="3" customFormat="1" ht="51.75" customHeight="1">
      <c r="A37" s="233" t="s">
        <v>14</v>
      </c>
      <c r="B37" s="251" t="s">
        <v>13</v>
      </c>
      <c r="C37" s="314" t="s">
        <v>13</v>
      </c>
      <c r="D37" s="315" t="s">
        <v>53</v>
      </c>
      <c r="E37" s="259" t="s">
        <v>33</v>
      </c>
      <c r="F37" s="254">
        <v>195328731</v>
      </c>
      <c r="G37" s="253" t="s">
        <v>49</v>
      </c>
      <c r="H37" s="6"/>
      <c r="I37" s="6"/>
      <c r="J37" s="6"/>
      <c r="K37" s="6"/>
      <c r="L37" s="56"/>
      <c r="M37" s="56"/>
      <c r="N37" s="56"/>
      <c r="O37" s="56"/>
      <c r="P37" s="22"/>
      <c r="Q37" s="56"/>
      <c r="R37" s="56"/>
      <c r="S37" s="56"/>
      <c r="T37" s="56"/>
      <c r="U37" s="56"/>
      <c r="V37" s="56"/>
      <c r="W37" s="22"/>
      <c r="X37" s="22"/>
      <c r="Y37" s="22"/>
      <c r="Z37" s="61"/>
      <c r="AA37" s="61"/>
      <c r="AB37" s="61"/>
      <c r="AC37" s="61"/>
      <c r="AD37" s="61"/>
      <c r="AE37" s="61"/>
      <c r="AF37" s="22"/>
      <c r="AG37" s="61"/>
      <c r="AH37" s="61"/>
      <c r="AI37" s="61"/>
      <c r="AJ37" s="61"/>
      <c r="AK37" s="61"/>
      <c r="AL37" s="61"/>
      <c r="AM37" s="61"/>
      <c r="AN37" s="22"/>
      <c r="AO37" s="22"/>
      <c r="AP37" s="61"/>
      <c r="AQ37" s="61"/>
      <c r="AR37" s="11"/>
      <c r="AS37" s="56"/>
      <c r="AT37" s="56"/>
      <c r="AU37" s="56"/>
      <c r="AV37" s="22"/>
      <c r="AW37" s="56"/>
      <c r="AX37" s="56"/>
      <c r="AY37" s="56"/>
      <c r="AZ37" s="56"/>
      <c r="BA37" s="56"/>
      <c r="BB37" s="56"/>
      <c r="BC37" s="56"/>
      <c r="BD37" s="22"/>
      <c r="BE37" s="22"/>
      <c r="BF37" s="56"/>
      <c r="BG37" s="56"/>
      <c r="BH37" s="56"/>
      <c r="BI37" s="56"/>
      <c r="BJ37" s="56"/>
      <c r="BK37" s="56"/>
      <c r="BL37" s="22"/>
      <c r="BM37" s="56"/>
      <c r="BN37" s="56"/>
      <c r="BO37" s="56"/>
      <c r="BP37" s="56"/>
      <c r="BQ37" s="56"/>
      <c r="BR37" s="56"/>
      <c r="BS37" s="56"/>
      <c r="BT37" s="22"/>
      <c r="BU37" s="22"/>
      <c r="BV37" s="56"/>
      <c r="BW37" s="56"/>
      <c r="BX37" s="46" t="s">
        <v>80</v>
      </c>
      <c r="BY37" s="52">
        <v>53</v>
      </c>
      <c r="BZ37" s="52">
        <v>57</v>
      </c>
      <c r="CA37" s="52">
        <v>62</v>
      </c>
      <c r="CB37" s="52">
        <v>70</v>
      </c>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s="2"/>
      <c r="IU37" s="2"/>
      <c r="IV37" s="2"/>
    </row>
    <row r="38" spans="1:256" s="3" customFormat="1" ht="22.5">
      <c r="A38" s="233"/>
      <c r="B38" s="251"/>
      <c r="C38" s="314"/>
      <c r="D38" s="315"/>
      <c r="E38" s="259"/>
      <c r="F38" s="254"/>
      <c r="G38" s="253"/>
      <c r="H38" s="6"/>
      <c r="I38" s="6"/>
      <c r="J38" s="6"/>
      <c r="K38" s="6"/>
      <c r="L38" s="56"/>
      <c r="M38" s="56"/>
      <c r="N38" s="56"/>
      <c r="O38" s="56"/>
      <c r="P38" s="22"/>
      <c r="Q38" s="56"/>
      <c r="R38" s="56"/>
      <c r="S38" s="56"/>
      <c r="T38" s="56"/>
      <c r="U38" s="56"/>
      <c r="V38" s="56"/>
      <c r="W38" s="22"/>
      <c r="X38" s="22"/>
      <c r="Y38" s="22"/>
      <c r="Z38" s="61"/>
      <c r="AA38" s="61"/>
      <c r="AB38" s="61"/>
      <c r="AC38" s="61"/>
      <c r="AD38" s="61"/>
      <c r="AE38" s="61"/>
      <c r="AF38" s="22"/>
      <c r="AG38" s="61"/>
      <c r="AH38" s="61"/>
      <c r="AI38" s="61"/>
      <c r="AJ38" s="61"/>
      <c r="AK38" s="61"/>
      <c r="AL38" s="61"/>
      <c r="AM38" s="61"/>
      <c r="AN38" s="22"/>
      <c r="AO38" s="22"/>
      <c r="AP38" s="61"/>
      <c r="AQ38" s="61"/>
      <c r="AR38" s="11"/>
      <c r="AS38" s="56"/>
      <c r="AT38" s="56"/>
      <c r="AU38" s="56"/>
      <c r="AV38" s="22"/>
      <c r="AW38" s="56"/>
      <c r="AX38" s="56"/>
      <c r="AY38" s="56"/>
      <c r="AZ38" s="56"/>
      <c r="BA38" s="56"/>
      <c r="BB38" s="56"/>
      <c r="BC38" s="56"/>
      <c r="BD38" s="22"/>
      <c r="BE38" s="22"/>
      <c r="BF38" s="56"/>
      <c r="BG38" s="56"/>
      <c r="BH38" s="56"/>
      <c r="BI38" s="56"/>
      <c r="BJ38" s="56"/>
      <c r="BK38" s="56"/>
      <c r="BL38" s="22"/>
      <c r="BM38" s="56"/>
      <c r="BN38" s="56"/>
      <c r="BO38" s="56"/>
      <c r="BP38" s="56"/>
      <c r="BQ38" s="56"/>
      <c r="BR38" s="56"/>
      <c r="BS38" s="56"/>
      <c r="BT38" s="22"/>
      <c r="BU38" s="22"/>
      <c r="BV38" s="56"/>
      <c r="BW38" s="56"/>
      <c r="BX38" s="47" t="s">
        <v>81</v>
      </c>
      <c r="BY38" s="52">
        <v>11</v>
      </c>
      <c r="BZ38" s="52">
        <v>11</v>
      </c>
      <c r="CA38" s="52">
        <v>11</v>
      </c>
      <c r="CB38" s="52">
        <v>11</v>
      </c>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s="2"/>
      <c r="IU38" s="2"/>
      <c r="IV38" s="2"/>
    </row>
    <row r="39" spans="1:256" s="3" customFormat="1">
      <c r="A39" s="233" t="s">
        <v>14</v>
      </c>
      <c r="B39" s="251" t="s">
        <v>13</v>
      </c>
      <c r="C39" s="314" t="s">
        <v>13</v>
      </c>
      <c r="D39" s="318" t="s">
        <v>131</v>
      </c>
      <c r="E39" s="259" t="s">
        <v>33</v>
      </c>
      <c r="F39" s="317">
        <v>195328731</v>
      </c>
      <c r="G39" s="316" t="s">
        <v>49</v>
      </c>
      <c r="H39" s="6"/>
      <c r="I39" s="6"/>
      <c r="J39" s="6"/>
      <c r="K39" s="6"/>
      <c r="L39" s="22"/>
      <c r="M39" s="56"/>
      <c r="N39" s="56"/>
      <c r="O39" s="56"/>
      <c r="P39" s="56"/>
      <c r="Q39" s="56"/>
      <c r="R39" s="56"/>
      <c r="S39" s="56"/>
      <c r="T39" s="56"/>
      <c r="U39" s="22"/>
      <c r="V39" s="22"/>
      <c r="W39" s="22"/>
      <c r="X39" s="61"/>
      <c r="Y39" s="61"/>
      <c r="Z39" s="61"/>
      <c r="AA39" s="61"/>
      <c r="AB39" s="61"/>
      <c r="AC39" s="61"/>
      <c r="AD39" s="61"/>
      <c r="AE39" s="61"/>
      <c r="AF39" s="22"/>
      <c r="AG39" s="61"/>
      <c r="AH39" s="61"/>
      <c r="AI39" s="61"/>
      <c r="AJ39" s="61"/>
      <c r="AK39" s="61"/>
      <c r="AL39" s="61"/>
      <c r="AM39" s="61"/>
      <c r="AN39" s="22"/>
      <c r="AO39" s="22"/>
      <c r="AP39" s="61"/>
      <c r="AQ39" s="61"/>
      <c r="AR39" s="11"/>
      <c r="AS39" s="56"/>
      <c r="AT39" s="56"/>
      <c r="AU39" s="56"/>
      <c r="AV39" s="22"/>
      <c r="AW39" s="56"/>
      <c r="AX39" s="56"/>
      <c r="AY39" s="56"/>
      <c r="AZ39" s="56"/>
      <c r="BA39" s="56"/>
      <c r="BB39" s="56"/>
      <c r="BC39" s="56"/>
      <c r="BD39" s="22"/>
      <c r="BE39" s="22"/>
      <c r="BF39" s="61"/>
      <c r="BG39" s="56"/>
      <c r="BH39" s="56"/>
      <c r="BI39" s="56"/>
      <c r="BJ39" s="56"/>
      <c r="BK39" s="56"/>
      <c r="BL39" s="22"/>
      <c r="BM39" s="56"/>
      <c r="BN39" s="56"/>
      <c r="BO39" s="56"/>
      <c r="BP39" s="56"/>
      <c r="BQ39" s="56"/>
      <c r="BR39" s="56"/>
      <c r="BS39" s="56"/>
      <c r="BT39" s="22"/>
      <c r="BU39" s="22"/>
      <c r="BV39" s="61"/>
      <c r="BW39" s="56"/>
      <c r="BX39" s="3" t="s">
        <v>82</v>
      </c>
      <c r="BY39" s="52">
        <v>17</v>
      </c>
      <c r="BZ39" s="52">
        <v>15</v>
      </c>
      <c r="CA39" s="52">
        <v>15</v>
      </c>
      <c r="CB39" s="52">
        <v>15</v>
      </c>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s="2"/>
      <c r="IU39" s="2"/>
      <c r="IV39" s="2"/>
    </row>
    <row r="40" spans="1:256" s="3" customFormat="1" ht="57" customHeight="1">
      <c r="A40" s="233"/>
      <c r="B40" s="251"/>
      <c r="C40" s="314"/>
      <c r="D40" s="319"/>
      <c r="E40" s="259"/>
      <c r="F40" s="317"/>
      <c r="G40" s="316"/>
      <c r="H40" s="6"/>
      <c r="I40" s="6"/>
      <c r="J40" s="6"/>
      <c r="K40" s="6"/>
      <c r="L40" s="22"/>
      <c r="M40" s="56"/>
      <c r="N40" s="56"/>
      <c r="O40" s="56"/>
      <c r="P40" s="56"/>
      <c r="Q40" s="56"/>
      <c r="R40" s="56"/>
      <c r="S40" s="56"/>
      <c r="T40" s="56"/>
      <c r="U40" s="22"/>
      <c r="V40" s="22"/>
      <c r="W40" s="22"/>
      <c r="X40" s="61"/>
      <c r="Y40" s="61"/>
      <c r="Z40" s="61"/>
      <c r="AA40" s="61"/>
      <c r="AB40" s="61"/>
      <c r="AC40" s="61"/>
      <c r="AD40" s="61"/>
      <c r="AE40" s="61"/>
      <c r="AF40" s="162"/>
      <c r="AG40" s="162"/>
      <c r="AH40" s="162"/>
      <c r="AI40" s="162"/>
      <c r="AJ40" s="162"/>
      <c r="AK40" s="162"/>
      <c r="AL40" s="162"/>
      <c r="AM40" s="162"/>
      <c r="AN40" s="162"/>
      <c r="AO40" s="162"/>
      <c r="AP40" s="61"/>
      <c r="AQ40" s="61"/>
      <c r="AR40" s="11"/>
      <c r="AS40" s="56"/>
      <c r="AT40" s="56"/>
      <c r="AU40" s="56"/>
      <c r="AV40" s="162"/>
      <c r="AW40" s="162"/>
      <c r="AX40" s="162"/>
      <c r="AY40" s="162"/>
      <c r="AZ40" s="162"/>
      <c r="BA40" s="162"/>
      <c r="BB40" s="162"/>
      <c r="BC40" s="162"/>
      <c r="BD40" s="162"/>
      <c r="BE40" s="162"/>
      <c r="BF40" s="61"/>
      <c r="BG40" s="56"/>
      <c r="BH40" s="56"/>
      <c r="BI40" s="56"/>
      <c r="BJ40" s="56"/>
      <c r="BK40" s="56"/>
      <c r="BL40" s="162"/>
      <c r="BM40" s="162"/>
      <c r="BN40" s="162"/>
      <c r="BO40" s="162"/>
      <c r="BP40" s="162"/>
      <c r="BQ40" s="162"/>
      <c r="BR40" s="162"/>
      <c r="BS40" s="162"/>
      <c r="BT40" s="162"/>
      <c r="BU40" s="162"/>
      <c r="BV40" s="61"/>
      <c r="BW40" s="56"/>
      <c r="BX40" s="47" t="s">
        <v>83</v>
      </c>
      <c r="BY40" s="52">
        <v>10</v>
      </c>
      <c r="BZ40" s="52">
        <v>8</v>
      </c>
      <c r="CA40" s="52">
        <v>8</v>
      </c>
      <c r="CB40" s="52">
        <v>8</v>
      </c>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s="2"/>
      <c r="IU40" s="2"/>
      <c r="IV40" s="2"/>
    </row>
    <row r="41" spans="1:256" s="3" customFormat="1" ht="22.5">
      <c r="A41" s="233" t="s">
        <v>14</v>
      </c>
      <c r="B41" s="250" t="s">
        <v>13</v>
      </c>
      <c r="C41" s="314" t="s">
        <v>13</v>
      </c>
      <c r="D41" s="315" t="s">
        <v>133</v>
      </c>
      <c r="E41" s="259" t="s">
        <v>33</v>
      </c>
      <c r="F41" s="317">
        <v>195328731</v>
      </c>
      <c r="G41" s="316" t="s">
        <v>49</v>
      </c>
      <c r="H41" s="48"/>
      <c r="I41" s="48"/>
      <c r="J41" s="48"/>
      <c r="K41" s="48"/>
      <c r="L41" s="110"/>
      <c r="M41" s="111"/>
      <c r="N41" s="111"/>
      <c r="O41" s="111"/>
      <c r="P41" s="111"/>
      <c r="Q41" s="111"/>
      <c r="R41" s="111"/>
      <c r="S41" s="111"/>
      <c r="T41" s="111"/>
      <c r="U41" s="111"/>
      <c r="V41" s="111"/>
      <c r="W41" s="111"/>
      <c r="X41" s="111"/>
      <c r="Y41" s="111"/>
      <c r="Z41" s="111"/>
      <c r="AA41" s="111"/>
      <c r="AB41" s="163"/>
      <c r="AC41" s="163"/>
      <c r="AD41" s="163"/>
      <c r="AE41" s="163"/>
      <c r="AF41" s="111"/>
      <c r="AG41" s="163"/>
      <c r="AH41" s="163"/>
      <c r="AI41" s="163"/>
      <c r="AJ41" s="163"/>
      <c r="AK41" s="163"/>
      <c r="AL41" s="163"/>
      <c r="AM41" s="163"/>
      <c r="AN41" s="111"/>
      <c r="AO41" s="111"/>
      <c r="AP41" s="163"/>
      <c r="AQ41" s="163"/>
      <c r="AR41" s="163"/>
      <c r="AS41" s="163"/>
      <c r="AT41" s="163"/>
      <c r="AU41" s="163"/>
      <c r="AV41" s="111"/>
      <c r="AW41" s="163"/>
      <c r="AX41" s="163"/>
      <c r="AY41" s="163"/>
      <c r="AZ41" s="163"/>
      <c r="BA41" s="163"/>
      <c r="BB41" s="163"/>
      <c r="BC41" s="163"/>
      <c r="BD41" s="111"/>
      <c r="BE41" s="111"/>
      <c r="BF41" s="163"/>
      <c r="BG41" s="163"/>
      <c r="BH41" s="163"/>
      <c r="BI41" s="163"/>
      <c r="BJ41" s="163"/>
      <c r="BK41" s="163"/>
      <c r="BL41" s="111"/>
      <c r="BM41" s="163"/>
      <c r="BN41" s="163"/>
      <c r="BO41" s="163"/>
      <c r="BP41" s="163"/>
      <c r="BQ41" s="163"/>
      <c r="BR41" s="163"/>
      <c r="BS41" s="163"/>
      <c r="BT41" s="111"/>
      <c r="BU41" s="111"/>
      <c r="BV41" s="163"/>
      <c r="BW41" s="163"/>
      <c r="BX41" s="49" t="s">
        <v>84</v>
      </c>
      <c r="BY41" s="131">
        <v>236</v>
      </c>
      <c r="BZ41" s="131">
        <v>220</v>
      </c>
      <c r="CA41" s="131">
        <v>220</v>
      </c>
      <c r="CB41" s="131">
        <v>220</v>
      </c>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s="2"/>
      <c r="IU41" s="2"/>
      <c r="IV41" s="2"/>
    </row>
    <row r="42" spans="1:256" s="3" customFormat="1" ht="110.25" customHeight="1">
      <c r="A42" s="233"/>
      <c r="B42" s="251"/>
      <c r="C42" s="314"/>
      <c r="D42" s="315"/>
      <c r="E42" s="259"/>
      <c r="F42" s="317"/>
      <c r="G42" s="316"/>
      <c r="H42" s="48"/>
      <c r="I42" s="48"/>
      <c r="J42" s="48"/>
      <c r="K42" s="48"/>
      <c r="L42" s="110"/>
      <c r="M42" s="111"/>
      <c r="N42" s="111"/>
      <c r="O42" s="111"/>
      <c r="P42" s="111"/>
      <c r="Q42" s="111"/>
      <c r="R42" s="111"/>
      <c r="S42" s="111"/>
      <c r="T42" s="111"/>
      <c r="U42" s="111"/>
      <c r="V42" s="111"/>
      <c r="W42" s="111"/>
      <c r="X42" s="111"/>
      <c r="Y42" s="111"/>
      <c r="Z42" s="111"/>
      <c r="AA42" s="111"/>
      <c r="AB42" s="163"/>
      <c r="AC42" s="163"/>
      <c r="AD42" s="163"/>
      <c r="AE42" s="163"/>
      <c r="AF42" s="111"/>
      <c r="AG42" s="163"/>
      <c r="AH42" s="163"/>
      <c r="AI42" s="163"/>
      <c r="AJ42" s="163"/>
      <c r="AK42" s="163"/>
      <c r="AL42" s="163"/>
      <c r="AM42" s="163"/>
      <c r="AN42" s="111"/>
      <c r="AO42" s="111"/>
      <c r="AP42" s="163"/>
      <c r="AQ42" s="163"/>
      <c r="AR42" s="163"/>
      <c r="AS42" s="163"/>
      <c r="AT42" s="163"/>
      <c r="AU42" s="163"/>
      <c r="AV42" s="111"/>
      <c r="AW42" s="163"/>
      <c r="AX42" s="163"/>
      <c r="AY42" s="163"/>
      <c r="AZ42" s="163"/>
      <c r="BA42" s="163"/>
      <c r="BB42" s="163"/>
      <c r="BC42" s="163"/>
      <c r="BD42" s="111"/>
      <c r="BE42" s="111"/>
      <c r="BF42" s="111"/>
      <c r="BG42" s="111"/>
      <c r="BH42" s="111"/>
      <c r="BI42" s="111"/>
      <c r="BJ42" s="111"/>
      <c r="BK42" s="111"/>
      <c r="BL42" s="111"/>
      <c r="BM42" s="111"/>
      <c r="BN42" s="111"/>
      <c r="BO42" s="111"/>
      <c r="BP42" s="111"/>
      <c r="BQ42" s="111"/>
      <c r="BR42" s="111"/>
      <c r="BS42" s="111"/>
      <c r="BT42" s="111"/>
      <c r="BU42" s="111"/>
      <c r="BV42" s="111"/>
      <c r="BW42" s="111"/>
      <c r="BX42" s="49" t="s">
        <v>85</v>
      </c>
      <c r="BY42" s="131">
        <v>170</v>
      </c>
      <c r="BZ42" s="131">
        <v>160</v>
      </c>
      <c r="CA42" s="131">
        <v>160</v>
      </c>
      <c r="CB42" s="131">
        <v>160</v>
      </c>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s="2"/>
      <c r="IU42" s="2"/>
      <c r="IV42" s="2"/>
    </row>
    <row r="43" spans="1:256" s="3" customFormat="1" ht="28.5" customHeight="1">
      <c r="A43" s="248" t="s">
        <v>14</v>
      </c>
      <c r="B43" s="250" t="s">
        <v>13</v>
      </c>
      <c r="C43" s="314" t="s">
        <v>13</v>
      </c>
      <c r="D43" s="315" t="s">
        <v>54</v>
      </c>
      <c r="E43" s="259" t="s">
        <v>33</v>
      </c>
      <c r="F43" s="317">
        <v>195328731</v>
      </c>
      <c r="G43" s="316" t="s">
        <v>49</v>
      </c>
      <c r="H43" s="48"/>
      <c r="I43" s="48"/>
      <c r="J43" s="48"/>
      <c r="K43" s="48"/>
      <c r="L43" s="110"/>
      <c r="M43" s="111"/>
      <c r="N43" s="111"/>
      <c r="O43" s="111"/>
      <c r="P43" s="111"/>
      <c r="Q43" s="111"/>
      <c r="R43" s="111"/>
      <c r="S43" s="111"/>
      <c r="T43" s="111"/>
      <c r="U43" s="111"/>
      <c r="V43" s="111"/>
      <c r="W43" s="111"/>
      <c r="X43" s="111"/>
      <c r="Y43" s="111"/>
      <c r="Z43" s="111"/>
      <c r="AA43" s="111"/>
      <c r="AB43" s="163"/>
      <c r="AC43" s="163"/>
      <c r="AD43" s="163"/>
      <c r="AE43" s="163"/>
      <c r="AF43" s="111"/>
      <c r="AG43" s="163"/>
      <c r="AH43" s="163"/>
      <c r="AI43" s="163"/>
      <c r="AJ43" s="163"/>
      <c r="AK43" s="163"/>
      <c r="AL43" s="163"/>
      <c r="AM43" s="163"/>
      <c r="AN43" s="111"/>
      <c r="AO43" s="111"/>
      <c r="AP43" s="111"/>
      <c r="AQ43" s="111"/>
      <c r="AR43" s="163"/>
      <c r="AS43" s="163"/>
      <c r="AT43" s="163"/>
      <c r="AU43" s="163"/>
      <c r="AV43" s="111"/>
      <c r="AW43" s="163"/>
      <c r="AX43" s="163"/>
      <c r="AY43" s="163"/>
      <c r="AZ43" s="163"/>
      <c r="BA43" s="163"/>
      <c r="BB43" s="163"/>
      <c r="BC43" s="163"/>
      <c r="BD43" s="111"/>
      <c r="BE43" s="111"/>
      <c r="BF43" s="111"/>
      <c r="BG43" s="111"/>
      <c r="BH43" s="111"/>
      <c r="BI43" s="111"/>
      <c r="BJ43" s="111"/>
      <c r="BK43" s="111"/>
      <c r="BL43" s="111"/>
      <c r="BM43" s="111"/>
      <c r="BN43" s="111"/>
      <c r="BO43" s="111"/>
      <c r="BP43" s="111"/>
      <c r="BQ43" s="111"/>
      <c r="BR43" s="111"/>
      <c r="BS43" s="111"/>
      <c r="BT43" s="111"/>
      <c r="BU43" s="111"/>
      <c r="BV43" s="111"/>
      <c r="BW43" s="111"/>
      <c r="BX43" s="12" t="s">
        <v>86</v>
      </c>
      <c r="BY43" s="131">
        <v>2095</v>
      </c>
      <c r="BZ43" s="131">
        <v>1800</v>
      </c>
      <c r="CA43" s="131">
        <v>1800</v>
      </c>
      <c r="CB43" s="131">
        <v>1800</v>
      </c>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s="2"/>
      <c r="IU43" s="2"/>
      <c r="IV43" s="2"/>
    </row>
    <row r="44" spans="1:256" s="3" customFormat="1">
      <c r="A44" s="249"/>
      <c r="B44" s="251"/>
      <c r="C44" s="314"/>
      <c r="D44" s="315"/>
      <c r="E44" s="259"/>
      <c r="F44" s="317"/>
      <c r="G44" s="316"/>
      <c r="H44" s="48"/>
      <c r="I44" s="48"/>
      <c r="J44" s="48"/>
      <c r="K44" s="48"/>
      <c r="L44" s="110"/>
      <c r="M44" s="111"/>
      <c r="N44" s="111"/>
      <c r="O44" s="111"/>
      <c r="P44" s="111"/>
      <c r="Q44" s="111"/>
      <c r="R44" s="111"/>
      <c r="S44" s="111"/>
      <c r="T44" s="111"/>
      <c r="U44" s="111"/>
      <c r="V44" s="111"/>
      <c r="W44" s="111"/>
      <c r="X44" s="111"/>
      <c r="Y44" s="111"/>
      <c r="Z44" s="111"/>
      <c r="AA44" s="111"/>
      <c r="AB44" s="163"/>
      <c r="AC44" s="163"/>
      <c r="AD44" s="163"/>
      <c r="AE44" s="163"/>
      <c r="AF44" s="111"/>
      <c r="AG44" s="163"/>
      <c r="AH44" s="163"/>
      <c r="AI44" s="163"/>
      <c r="AJ44" s="163"/>
      <c r="AK44" s="163"/>
      <c r="AL44" s="163"/>
      <c r="AM44" s="163"/>
      <c r="AN44" s="111"/>
      <c r="AO44" s="111"/>
      <c r="AP44" s="111"/>
      <c r="AQ44" s="111"/>
      <c r="AR44" s="163"/>
      <c r="AS44" s="163"/>
      <c r="AT44" s="163"/>
      <c r="AU44" s="163"/>
      <c r="AV44" s="111"/>
      <c r="AW44" s="163"/>
      <c r="AX44" s="163"/>
      <c r="AY44" s="163"/>
      <c r="AZ44" s="163"/>
      <c r="BA44" s="163"/>
      <c r="BB44" s="163"/>
      <c r="BC44" s="163"/>
      <c r="BD44" s="111"/>
      <c r="BE44" s="111"/>
      <c r="BF44" s="111"/>
      <c r="BG44" s="111"/>
      <c r="BH44" s="111"/>
      <c r="BI44" s="111"/>
      <c r="BJ44" s="111"/>
      <c r="BK44" s="111"/>
      <c r="BL44" s="111"/>
      <c r="BM44" s="111"/>
      <c r="BN44" s="111"/>
      <c r="BO44" s="111"/>
      <c r="BP44" s="111"/>
      <c r="BQ44" s="111"/>
      <c r="BR44" s="111"/>
      <c r="BS44" s="111"/>
      <c r="BT44" s="111"/>
      <c r="BU44" s="111"/>
      <c r="BV44" s="111"/>
      <c r="BW44" s="111"/>
      <c r="BX44" s="10" t="s">
        <v>78</v>
      </c>
      <c r="BY44" s="131">
        <v>37</v>
      </c>
      <c r="BZ44" s="131">
        <v>34</v>
      </c>
      <c r="CA44" s="131">
        <v>34</v>
      </c>
      <c r="CB44" s="131">
        <v>34</v>
      </c>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s="2"/>
      <c r="IU44" s="2"/>
      <c r="IV44" s="2"/>
    </row>
    <row r="45" spans="1:256" s="3" customFormat="1" ht="85.5" customHeight="1">
      <c r="A45" s="249"/>
      <c r="B45" s="251"/>
      <c r="C45" s="314"/>
      <c r="D45" s="315"/>
      <c r="E45" s="259"/>
      <c r="F45" s="317"/>
      <c r="G45" s="316"/>
      <c r="H45" s="48"/>
      <c r="I45" s="48"/>
      <c r="J45" s="48"/>
      <c r="K45" s="48"/>
      <c r="L45" s="110"/>
      <c r="M45" s="111"/>
      <c r="N45" s="111"/>
      <c r="O45" s="111"/>
      <c r="P45" s="111"/>
      <c r="Q45" s="111"/>
      <c r="R45" s="111"/>
      <c r="S45" s="111"/>
      <c r="T45" s="111"/>
      <c r="U45" s="111"/>
      <c r="V45" s="111"/>
      <c r="W45" s="111"/>
      <c r="X45" s="111"/>
      <c r="Y45" s="111"/>
      <c r="Z45" s="111"/>
      <c r="AA45" s="111"/>
      <c r="AB45" s="163"/>
      <c r="AC45" s="163"/>
      <c r="AD45" s="163"/>
      <c r="AE45" s="163"/>
      <c r="AF45" s="111"/>
      <c r="AG45" s="163"/>
      <c r="AH45" s="163"/>
      <c r="AI45" s="163"/>
      <c r="AJ45" s="163"/>
      <c r="AK45" s="163"/>
      <c r="AL45" s="163"/>
      <c r="AM45" s="163"/>
      <c r="AN45" s="111"/>
      <c r="AO45" s="111"/>
      <c r="AP45" s="111"/>
      <c r="AQ45" s="111"/>
      <c r="AR45" s="163"/>
      <c r="AS45" s="163"/>
      <c r="AT45" s="163"/>
      <c r="AU45" s="163"/>
      <c r="AV45" s="111"/>
      <c r="AW45" s="163"/>
      <c r="AX45" s="163"/>
      <c r="AY45" s="163"/>
      <c r="AZ45" s="163"/>
      <c r="BA45" s="163"/>
      <c r="BB45" s="163"/>
      <c r="BC45" s="163"/>
      <c r="BD45" s="111"/>
      <c r="BE45" s="111"/>
      <c r="BF45" s="111"/>
      <c r="BG45" s="111"/>
      <c r="BH45" s="111"/>
      <c r="BI45" s="111"/>
      <c r="BJ45" s="111"/>
      <c r="BK45" s="111"/>
      <c r="BL45" s="111"/>
      <c r="BM45" s="111"/>
      <c r="BN45" s="111"/>
      <c r="BO45" s="111"/>
      <c r="BP45" s="111"/>
      <c r="BQ45" s="111"/>
      <c r="BR45" s="111"/>
      <c r="BS45" s="111"/>
      <c r="BT45" s="111"/>
      <c r="BU45" s="111"/>
      <c r="BV45" s="111"/>
      <c r="BW45" s="111"/>
      <c r="BX45" s="49" t="s">
        <v>87</v>
      </c>
      <c r="BY45" s="9">
        <v>3.5</v>
      </c>
      <c r="BZ45" s="9">
        <v>3.5</v>
      </c>
      <c r="CA45" s="9">
        <v>3.5</v>
      </c>
      <c r="CB45" s="9">
        <v>3.5</v>
      </c>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s="2"/>
      <c r="IU45" s="2"/>
      <c r="IV45" s="2"/>
    </row>
    <row r="46" spans="1:256" s="3" customFormat="1" ht="22.5">
      <c r="A46" s="248" t="s">
        <v>14</v>
      </c>
      <c r="B46" s="250" t="s">
        <v>13</v>
      </c>
      <c r="C46" s="320" t="s">
        <v>13</v>
      </c>
      <c r="D46" s="315" t="s">
        <v>132</v>
      </c>
      <c r="E46" s="259" t="s">
        <v>33</v>
      </c>
      <c r="F46" s="317">
        <v>195328731</v>
      </c>
      <c r="G46" s="316" t="s">
        <v>49</v>
      </c>
      <c r="H46" s="48"/>
      <c r="I46" s="48"/>
      <c r="J46" s="48"/>
      <c r="K46" s="48"/>
      <c r="L46" s="111"/>
      <c r="M46" s="111"/>
      <c r="N46" s="111"/>
      <c r="O46" s="111"/>
      <c r="P46" s="111"/>
      <c r="Q46" s="111"/>
      <c r="R46" s="111"/>
      <c r="S46" s="111"/>
      <c r="T46" s="111"/>
      <c r="U46" s="111"/>
      <c r="V46" s="111"/>
      <c r="W46" s="111"/>
      <c r="X46" s="111"/>
      <c r="Y46" s="111"/>
      <c r="Z46" s="111"/>
      <c r="AA46" s="111"/>
      <c r="AB46" s="111"/>
      <c r="AC46" s="111"/>
      <c r="AD46" s="111"/>
      <c r="AE46" s="111"/>
      <c r="AF46" s="111"/>
      <c r="AG46" s="111"/>
      <c r="AH46" s="111"/>
      <c r="AI46" s="111"/>
      <c r="AJ46" s="111"/>
      <c r="AK46" s="111"/>
      <c r="AL46" s="111"/>
      <c r="AM46" s="111"/>
      <c r="AN46" s="111"/>
      <c r="AO46" s="111"/>
      <c r="AP46" s="111"/>
      <c r="AQ46" s="111"/>
      <c r="AR46" s="111"/>
      <c r="AS46" s="111"/>
      <c r="AT46" s="111"/>
      <c r="AU46" s="111"/>
      <c r="AV46" s="111"/>
      <c r="AW46" s="111"/>
      <c r="AX46" s="111"/>
      <c r="AY46" s="111"/>
      <c r="AZ46" s="111"/>
      <c r="BA46" s="111"/>
      <c r="BB46" s="111"/>
      <c r="BC46" s="111"/>
      <c r="BD46" s="111"/>
      <c r="BE46" s="111"/>
      <c r="BF46" s="111"/>
      <c r="BG46" s="111"/>
      <c r="BH46" s="111"/>
      <c r="BI46" s="111"/>
      <c r="BJ46" s="111"/>
      <c r="BK46" s="111"/>
      <c r="BL46" s="111"/>
      <c r="BM46" s="111"/>
      <c r="BN46" s="111"/>
      <c r="BO46" s="111"/>
      <c r="BP46" s="111"/>
      <c r="BQ46" s="111"/>
      <c r="BR46" s="111"/>
      <c r="BS46" s="111"/>
      <c r="BT46" s="111"/>
      <c r="BU46" s="111"/>
      <c r="BV46" s="111"/>
      <c r="BW46" s="111"/>
      <c r="BX46" s="12" t="s">
        <v>88</v>
      </c>
      <c r="BY46" s="131">
        <v>24</v>
      </c>
      <c r="BZ46" s="131">
        <v>20</v>
      </c>
      <c r="CA46" s="131">
        <v>20</v>
      </c>
      <c r="CB46" s="131">
        <v>20</v>
      </c>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s="2"/>
      <c r="IU46" s="2"/>
      <c r="IV46" s="2"/>
    </row>
    <row r="47" spans="1:256" s="3" customFormat="1" ht="71.25" customHeight="1">
      <c r="A47" s="249"/>
      <c r="B47" s="251"/>
      <c r="C47" s="320"/>
      <c r="D47" s="315"/>
      <c r="E47" s="259"/>
      <c r="F47" s="317"/>
      <c r="G47" s="316"/>
      <c r="H47" s="48"/>
      <c r="I47" s="48"/>
      <c r="J47" s="48"/>
      <c r="K47" s="48"/>
      <c r="L47" s="111"/>
      <c r="M47" s="111"/>
      <c r="N47" s="111"/>
      <c r="O47" s="111"/>
      <c r="P47" s="111"/>
      <c r="Q47" s="111"/>
      <c r="R47" s="111"/>
      <c r="S47" s="111"/>
      <c r="T47" s="111"/>
      <c r="U47" s="111"/>
      <c r="V47" s="111"/>
      <c r="W47" s="111"/>
      <c r="X47" s="111"/>
      <c r="Y47" s="111"/>
      <c r="Z47" s="111"/>
      <c r="AA47" s="111"/>
      <c r="AB47" s="111"/>
      <c r="AC47" s="111"/>
      <c r="AD47" s="111"/>
      <c r="AE47" s="111"/>
      <c r="AF47" s="111"/>
      <c r="AG47" s="111"/>
      <c r="AH47" s="111"/>
      <c r="AI47" s="111"/>
      <c r="AJ47" s="111"/>
      <c r="AK47" s="111"/>
      <c r="AL47" s="111"/>
      <c r="AM47" s="111"/>
      <c r="AN47" s="111"/>
      <c r="AO47" s="111"/>
      <c r="AP47" s="111"/>
      <c r="AQ47" s="111"/>
      <c r="AR47" s="111"/>
      <c r="AS47" s="111"/>
      <c r="AT47" s="111"/>
      <c r="AU47" s="111"/>
      <c r="AV47" s="111"/>
      <c r="AW47" s="111"/>
      <c r="AX47" s="111"/>
      <c r="AY47" s="111"/>
      <c r="AZ47" s="111"/>
      <c r="BA47" s="111"/>
      <c r="BB47" s="111"/>
      <c r="BC47" s="111"/>
      <c r="BD47" s="111"/>
      <c r="BE47" s="111"/>
      <c r="BF47" s="111"/>
      <c r="BG47" s="111"/>
      <c r="BH47" s="111"/>
      <c r="BI47" s="111"/>
      <c r="BJ47" s="111"/>
      <c r="BK47" s="111"/>
      <c r="BL47" s="111"/>
      <c r="BM47" s="111"/>
      <c r="BN47" s="111"/>
      <c r="BO47" s="111"/>
      <c r="BP47" s="111"/>
      <c r="BQ47" s="111"/>
      <c r="BR47" s="111"/>
      <c r="BS47" s="111"/>
      <c r="BT47" s="111"/>
      <c r="BU47" s="111"/>
      <c r="BV47" s="111"/>
      <c r="BW47" s="111"/>
      <c r="BX47" s="12" t="s">
        <v>89</v>
      </c>
      <c r="BY47" s="131">
        <v>238</v>
      </c>
      <c r="BZ47" s="131">
        <v>200</v>
      </c>
      <c r="CA47" s="131">
        <v>200</v>
      </c>
      <c r="CB47" s="131">
        <v>200</v>
      </c>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s="2"/>
      <c r="IU47" s="2"/>
      <c r="IV47" s="2"/>
    </row>
    <row r="48" spans="1:256" s="3" customFormat="1" ht="56.25">
      <c r="A48" s="248" t="s">
        <v>14</v>
      </c>
      <c r="B48" s="250" t="s">
        <v>13</v>
      </c>
      <c r="C48" s="320" t="s">
        <v>13</v>
      </c>
      <c r="D48" s="315" t="s">
        <v>36</v>
      </c>
      <c r="E48" s="259" t="s">
        <v>33</v>
      </c>
      <c r="F48" s="317">
        <v>195328731</v>
      </c>
      <c r="G48" s="316" t="s">
        <v>49</v>
      </c>
      <c r="H48" s="321"/>
      <c r="I48" s="48"/>
      <c r="J48" s="48"/>
      <c r="K48" s="48"/>
      <c r="L48" s="111"/>
      <c r="M48" s="111"/>
      <c r="N48" s="111"/>
      <c r="O48" s="110"/>
      <c r="P48" s="111"/>
      <c r="Q48" s="111"/>
      <c r="R48" s="111"/>
      <c r="S48" s="111"/>
      <c r="T48" s="111"/>
      <c r="U48" s="111"/>
      <c r="V48" s="111"/>
      <c r="W48" s="111"/>
      <c r="X48" s="111"/>
      <c r="Y48" s="111"/>
      <c r="Z48" s="111"/>
      <c r="AA48" s="111"/>
      <c r="AB48" s="111"/>
      <c r="AC48" s="111"/>
      <c r="AD48" s="111"/>
      <c r="AE48" s="110"/>
      <c r="AF48" s="111"/>
      <c r="AG48" s="111"/>
      <c r="AH48" s="111"/>
      <c r="AI48" s="111"/>
      <c r="AJ48" s="111"/>
      <c r="AK48" s="111"/>
      <c r="AL48" s="111"/>
      <c r="AM48" s="111"/>
      <c r="AN48" s="111"/>
      <c r="AO48" s="111"/>
      <c r="AP48" s="111"/>
      <c r="AQ48" s="111"/>
      <c r="AR48" s="111"/>
      <c r="AS48" s="111"/>
      <c r="AT48" s="111"/>
      <c r="AU48" s="110"/>
      <c r="AV48" s="111"/>
      <c r="AW48" s="111"/>
      <c r="AX48" s="111"/>
      <c r="AY48" s="111"/>
      <c r="AZ48" s="111"/>
      <c r="BA48" s="111"/>
      <c r="BB48" s="111"/>
      <c r="BC48" s="111"/>
      <c r="BD48" s="111"/>
      <c r="BE48" s="111"/>
      <c r="BF48" s="111"/>
      <c r="BG48" s="111"/>
      <c r="BH48" s="111"/>
      <c r="BI48" s="111"/>
      <c r="BJ48" s="111"/>
      <c r="BK48" s="110"/>
      <c r="BL48" s="111"/>
      <c r="BM48" s="111"/>
      <c r="BN48" s="111"/>
      <c r="BO48" s="111"/>
      <c r="BP48" s="111"/>
      <c r="BQ48" s="111"/>
      <c r="BR48" s="111"/>
      <c r="BS48" s="111"/>
      <c r="BT48" s="111"/>
      <c r="BU48" s="111"/>
      <c r="BV48" s="111"/>
      <c r="BW48" s="111"/>
      <c r="BX48" s="12" t="s">
        <v>90</v>
      </c>
      <c r="BY48" s="131">
        <v>2</v>
      </c>
      <c r="BZ48" s="131">
        <v>2</v>
      </c>
      <c r="CA48" s="131">
        <v>2</v>
      </c>
      <c r="CB48" s="131">
        <v>2</v>
      </c>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s="2"/>
      <c r="IU48" s="2"/>
      <c r="IV48" s="2"/>
    </row>
    <row r="49" spans="1:256" s="3" customFormat="1" ht="56.25">
      <c r="A49" s="249"/>
      <c r="B49" s="251"/>
      <c r="C49" s="320"/>
      <c r="D49" s="315"/>
      <c r="E49" s="259"/>
      <c r="F49" s="317"/>
      <c r="G49" s="316"/>
      <c r="H49" s="321"/>
      <c r="I49" s="48"/>
      <c r="J49" s="48"/>
      <c r="K49" s="48"/>
      <c r="L49" s="111"/>
      <c r="M49" s="111"/>
      <c r="N49" s="111"/>
      <c r="O49" s="111"/>
      <c r="P49" s="111"/>
      <c r="Q49" s="111"/>
      <c r="R49" s="111"/>
      <c r="S49" s="111"/>
      <c r="T49" s="111"/>
      <c r="U49" s="111"/>
      <c r="V49" s="111"/>
      <c r="W49" s="111"/>
      <c r="X49" s="111"/>
      <c r="Y49" s="111"/>
      <c r="Z49" s="111"/>
      <c r="AA49" s="111"/>
      <c r="AB49" s="111"/>
      <c r="AC49" s="111"/>
      <c r="AD49" s="111"/>
      <c r="AE49" s="111"/>
      <c r="AF49" s="111"/>
      <c r="AG49" s="111"/>
      <c r="AH49" s="111"/>
      <c r="AI49" s="111"/>
      <c r="AJ49" s="111"/>
      <c r="AK49" s="111"/>
      <c r="AL49" s="111"/>
      <c r="AM49" s="111"/>
      <c r="AN49" s="111"/>
      <c r="AO49" s="111"/>
      <c r="AP49" s="111"/>
      <c r="AQ49" s="111"/>
      <c r="AR49" s="111"/>
      <c r="AS49" s="111"/>
      <c r="AT49" s="111"/>
      <c r="AU49" s="111"/>
      <c r="AV49" s="111"/>
      <c r="AW49" s="111"/>
      <c r="AX49" s="111"/>
      <c r="AY49" s="111"/>
      <c r="AZ49" s="111"/>
      <c r="BA49" s="111"/>
      <c r="BB49" s="111"/>
      <c r="BC49" s="111"/>
      <c r="BD49" s="111"/>
      <c r="BE49" s="111"/>
      <c r="BF49" s="111"/>
      <c r="BG49" s="111"/>
      <c r="BH49" s="111"/>
      <c r="BI49" s="111"/>
      <c r="BJ49" s="111"/>
      <c r="BK49" s="111"/>
      <c r="BL49" s="111"/>
      <c r="BM49" s="111"/>
      <c r="BN49" s="111"/>
      <c r="BO49" s="111"/>
      <c r="BP49" s="111"/>
      <c r="BQ49" s="111"/>
      <c r="BR49" s="111"/>
      <c r="BS49" s="111"/>
      <c r="BT49" s="111"/>
      <c r="BU49" s="111"/>
      <c r="BV49" s="111"/>
      <c r="BW49" s="111"/>
      <c r="BX49" s="12" t="s">
        <v>91</v>
      </c>
      <c r="BY49" s="131">
        <v>70</v>
      </c>
      <c r="BZ49" s="131">
        <v>70</v>
      </c>
      <c r="CA49" s="131">
        <v>70</v>
      </c>
      <c r="CB49" s="131">
        <v>70</v>
      </c>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s="2"/>
      <c r="IU49" s="2"/>
      <c r="IV49" s="2"/>
    </row>
    <row r="50" spans="1:256" s="3" customFormat="1">
      <c r="A50" s="248" t="s">
        <v>14</v>
      </c>
      <c r="B50" s="250" t="s">
        <v>13</v>
      </c>
      <c r="C50" s="314" t="s">
        <v>13</v>
      </c>
      <c r="D50" s="236" t="s">
        <v>56</v>
      </c>
      <c r="E50" s="259" t="s">
        <v>33</v>
      </c>
      <c r="F50" s="317">
        <v>195328731</v>
      </c>
      <c r="G50" s="316" t="s">
        <v>49</v>
      </c>
      <c r="H50" s="70"/>
      <c r="I50" s="70"/>
      <c r="J50" s="70"/>
      <c r="K50" s="70"/>
      <c r="L50" s="164"/>
      <c r="M50" s="111"/>
      <c r="N50" s="111"/>
      <c r="O50" s="111"/>
      <c r="P50" s="111"/>
      <c r="Q50" s="111"/>
      <c r="R50" s="111"/>
      <c r="S50" s="111"/>
      <c r="T50" s="111"/>
      <c r="U50" s="111"/>
      <c r="V50" s="111"/>
      <c r="W50" s="111"/>
      <c r="X50" s="111"/>
      <c r="Y50" s="111"/>
      <c r="Z50" s="111"/>
      <c r="AA50" s="111"/>
      <c r="AB50" s="164"/>
      <c r="AC50" s="111"/>
      <c r="AD50" s="111"/>
      <c r="AE50" s="111"/>
      <c r="AF50" s="111"/>
      <c r="AG50" s="111"/>
      <c r="AH50" s="111"/>
      <c r="AI50" s="111"/>
      <c r="AJ50" s="111"/>
      <c r="AK50" s="111"/>
      <c r="AL50" s="111"/>
      <c r="AM50" s="111"/>
      <c r="AN50" s="111"/>
      <c r="AO50" s="111"/>
      <c r="AP50" s="111"/>
      <c r="AQ50" s="111"/>
      <c r="AR50" s="164"/>
      <c r="AS50" s="111"/>
      <c r="AT50" s="111"/>
      <c r="AU50" s="111"/>
      <c r="AV50" s="111"/>
      <c r="AW50" s="111"/>
      <c r="AX50" s="111"/>
      <c r="AY50" s="111"/>
      <c r="AZ50" s="111"/>
      <c r="BA50" s="111"/>
      <c r="BB50" s="111"/>
      <c r="BC50" s="111"/>
      <c r="BD50" s="111"/>
      <c r="BE50" s="111"/>
      <c r="BF50" s="111"/>
      <c r="BG50" s="111"/>
      <c r="BH50" s="164"/>
      <c r="BI50" s="111"/>
      <c r="BJ50" s="111"/>
      <c r="BK50" s="111"/>
      <c r="BL50" s="111"/>
      <c r="BM50" s="111"/>
      <c r="BN50" s="111"/>
      <c r="BO50" s="111"/>
      <c r="BP50" s="111"/>
      <c r="BQ50" s="111"/>
      <c r="BR50" s="111"/>
      <c r="BS50" s="111"/>
      <c r="BT50" s="111"/>
      <c r="BU50" s="111"/>
      <c r="BV50" s="111"/>
      <c r="BW50" s="111"/>
      <c r="BX50" s="71" t="s">
        <v>92</v>
      </c>
      <c r="BY50" s="17">
        <v>23</v>
      </c>
      <c r="BZ50" s="17">
        <v>23</v>
      </c>
      <c r="CA50" s="17">
        <v>23</v>
      </c>
      <c r="CB50" s="131">
        <v>23</v>
      </c>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s="2"/>
      <c r="IU50" s="2"/>
      <c r="IV50" s="2"/>
    </row>
    <row r="51" spans="1:256" s="3" customFormat="1">
      <c r="A51" s="249"/>
      <c r="B51" s="251"/>
      <c r="C51" s="314"/>
      <c r="D51" s="236"/>
      <c r="E51" s="259"/>
      <c r="F51" s="317"/>
      <c r="G51" s="316"/>
      <c r="H51" s="70"/>
      <c r="I51" s="70"/>
      <c r="J51" s="70"/>
      <c r="K51" s="70"/>
      <c r="L51" s="164"/>
      <c r="M51" s="111"/>
      <c r="N51" s="111"/>
      <c r="O51" s="111"/>
      <c r="P51" s="111"/>
      <c r="Q51" s="111"/>
      <c r="R51" s="111"/>
      <c r="S51" s="111"/>
      <c r="T51" s="111"/>
      <c r="U51" s="111"/>
      <c r="V51" s="111"/>
      <c r="W51" s="111"/>
      <c r="X51" s="111"/>
      <c r="Y51" s="111"/>
      <c r="Z51" s="111"/>
      <c r="AA51" s="111"/>
      <c r="AB51" s="164"/>
      <c r="AC51" s="111"/>
      <c r="AD51" s="111"/>
      <c r="AE51" s="111"/>
      <c r="AF51" s="111"/>
      <c r="AG51" s="111"/>
      <c r="AH51" s="111"/>
      <c r="AI51" s="111"/>
      <c r="AJ51" s="111"/>
      <c r="AK51" s="111"/>
      <c r="AL51" s="111"/>
      <c r="AM51" s="111"/>
      <c r="AN51" s="111"/>
      <c r="AO51" s="111"/>
      <c r="AP51" s="111"/>
      <c r="AQ51" s="111"/>
      <c r="AR51" s="164"/>
      <c r="AS51" s="111"/>
      <c r="AT51" s="111"/>
      <c r="AU51" s="111"/>
      <c r="AV51" s="111"/>
      <c r="AW51" s="111"/>
      <c r="AX51" s="111"/>
      <c r="AY51" s="111"/>
      <c r="AZ51" s="111"/>
      <c r="BA51" s="111"/>
      <c r="BB51" s="111"/>
      <c r="BC51" s="111"/>
      <c r="BD51" s="111"/>
      <c r="BE51" s="111"/>
      <c r="BF51" s="111"/>
      <c r="BG51" s="111"/>
      <c r="BH51" s="164"/>
      <c r="BI51" s="111"/>
      <c r="BJ51" s="111"/>
      <c r="BK51" s="111"/>
      <c r="BL51" s="111"/>
      <c r="BM51" s="111"/>
      <c r="BN51" s="111"/>
      <c r="BO51" s="111"/>
      <c r="BP51" s="111"/>
      <c r="BQ51" s="111"/>
      <c r="BR51" s="111"/>
      <c r="BS51" s="111"/>
      <c r="BT51" s="111"/>
      <c r="BU51" s="111"/>
      <c r="BV51" s="111"/>
      <c r="BW51" s="111"/>
      <c r="BX51" s="71" t="s">
        <v>93</v>
      </c>
      <c r="BY51" s="17">
        <v>2</v>
      </c>
      <c r="BZ51" s="17">
        <v>2</v>
      </c>
      <c r="CA51" s="17">
        <v>2</v>
      </c>
      <c r="CB51" s="131">
        <v>2</v>
      </c>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s="2"/>
      <c r="IU51" s="2"/>
      <c r="IV51" s="2"/>
    </row>
    <row r="52" spans="1:256" s="3" customFormat="1" ht="66.75" customHeight="1">
      <c r="A52" s="249"/>
      <c r="B52" s="251"/>
      <c r="C52" s="314"/>
      <c r="D52" s="236"/>
      <c r="E52" s="259"/>
      <c r="F52" s="317"/>
      <c r="G52" s="316"/>
      <c r="H52" s="70"/>
      <c r="I52" s="70"/>
      <c r="J52" s="70"/>
      <c r="K52" s="70"/>
      <c r="L52" s="164"/>
      <c r="M52" s="111"/>
      <c r="N52" s="111"/>
      <c r="O52" s="111"/>
      <c r="P52" s="111"/>
      <c r="Q52" s="111"/>
      <c r="R52" s="111"/>
      <c r="S52" s="111"/>
      <c r="T52" s="111"/>
      <c r="U52" s="111"/>
      <c r="V52" s="111"/>
      <c r="W52" s="111"/>
      <c r="X52" s="111"/>
      <c r="Y52" s="111"/>
      <c r="Z52" s="111"/>
      <c r="AA52" s="111"/>
      <c r="AB52" s="164"/>
      <c r="AC52" s="111"/>
      <c r="AD52" s="111"/>
      <c r="AE52" s="111"/>
      <c r="AF52" s="111"/>
      <c r="AG52" s="111"/>
      <c r="AH52" s="111"/>
      <c r="AI52" s="111"/>
      <c r="AJ52" s="111"/>
      <c r="AK52" s="111"/>
      <c r="AL52" s="111"/>
      <c r="AM52" s="111"/>
      <c r="AN52" s="111"/>
      <c r="AO52" s="111"/>
      <c r="AP52" s="111"/>
      <c r="AQ52" s="111"/>
      <c r="AR52" s="164"/>
      <c r="AS52" s="111"/>
      <c r="AT52" s="111"/>
      <c r="AU52" s="111"/>
      <c r="AV52" s="111"/>
      <c r="AW52" s="111"/>
      <c r="AX52" s="111"/>
      <c r="AY52" s="111"/>
      <c r="AZ52" s="111"/>
      <c r="BA52" s="111"/>
      <c r="BB52" s="111"/>
      <c r="BC52" s="111"/>
      <c r="BD52" s="111"/>
      <c r="BE52" s="111"/>
      <c r="BF52" s="111"/>
      <c r="BG52" s="111"/>
      <c r="BH52" s="164"/>
      <c r="BI52" s="111"/>
      <c r="BJ52" s="111"/>
      <c r="BK52" s="111"/>
      <c r="BL52" s="111"/>
      <c r="BM52" s="111"/>
      <c r="BN52" s="111"/>
      <c r="BO52" s="111"/>
      <c r="BP52" s="111"/>
      <c r="BQ52" s="111"/>
      <c r="BR52" s="111"/>
      <c r="BS52" s="111"/>
      <c r="BT52" s="111"/>
      <c r="BU52" s="111"/>
      <c r="BV52" s="111"/>
      <c r="BW52" s="111"/>
      <c r="BX52" s="132" t="s">
        <v>94</v>
      </c>
      <c r="BY52" s="17">
        <v>100</v>
      </c>
      <c r="BZ52" s="17">
        <v>100</v>
      </c>
      <c r="CA52" s="17">
        <v>100</v>
      </c>
      <c r="CB52" s="131">
        <v>100</v>
      </c>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s="2"/>
      <c r="IU52" s="2"/>
      <c r="IV52" s="2"/>
    </row>
    <row r="53" spans="1:256" s="3" customFormat="1" ht="90">
      <c r="A53" s="93" t="s">
        <v>14</v>
      </c>
      <c r="B53" s="94" t="s">
        <v>13</v>
      </c>
      <c r="C53" s="198" t="s">
        <v>13</v>
      </c>
      <c r="D53" s="76" t="s">
        <v>55</v>
      </c>
      <c r="E53" s="20" t="s">
        <v>33</v>
      </c>
      <c r="F53" s="152">
        <v>195328731</v>
      </c>
      <c r="G53" s="157" t="s">
        <v>49</v>
      </c>
      <c r="H53" s="70"/>
      <c r="I53" s="70"/>
      <c r="J53" s="70"/>
      <c r="K53" s="70"/>
      <c r="L53" s="164"/>
      <c r="M53" s="111"/>
      <c r="N53" s="111"/>
      <c r="O53" s="111"/>
      <c r="P53" s="111"/>
      <c r="Q53" s="111"/>
      <c r="R53" s="111"/>
      <c r="S53" s="111"/>
      <c r="T53" s="111"/>
      <c r="U53" s="111"/>
      <c r="V53" s="111"/>
      <c r="W53" s="111"/>
      <c r="X53" s="111"/>
      <c r="Y53" s="111"/>
      <c r="Z53" s="111"/>
      <c r="AA53" s="111"/>
      <c r="AB53" s="164"/>
      <c r="AC53" s="111"/>
      <c r="AD53" s="111"/>
      <c r="AE53" s="111"/>
      <c r="AF53" s="111"/>
      <c r="AG53" s="111"/>
      <c r="AH53" s="111"/>
      <c r="AI53" s="111"/>
      <c r="AJ53" s="111"/>
      <c r="AK53" s="111"/>
      <c r="AL53" s="111"/>
      <c r="AM53" s="111"/>
      <c r="AN53" s="111"/>
      <c r="AO53" s="111"/>
      <c r="AP53" s="111"/>
      <c r="AQ53" s="111"/>
      <c r="AR53" s="164"/>
      <c r="AS53" s="111"/>
      <c r="AT53" s="111"/>
      <c r="AU53" s="111"/>
      <c r="AV53" s="111"/>
      <c r="AW53" s="111"/>
      <c r="AX53" s="111"/>
      <c r="AY53" s="111"/>
      <c r="AZ53" s="111"/>
      <c r="BA53" s="111"/>
      <c r="BB53" s="111"/>
      <c r="BC53" s="111"/>
      <c r="BD53" s="111"/>
      <c r="BE53" s="111"/>
      <c r="BF53" s="111"/>
      <c r="BG53" s="111"/>
      <c r="BH53" s="164"/>
      <c r="BI53" s="111"/>
      <c r="BJ53" s="111"/>
      <c r="BK53" s="111"/>
      <c r="BL53" s="111"/>
      <c r="BM53" s="111"/>
      <c r="BN53" s="111"/>
      <c r="BO53" s="111"/>
      <c r="BP53" s="111"/>
      <c r="BQ53" s="111"/>
      <c r="BR53" s="111"/>
      <c r="BS53" s="111"/>
      <c r="BT53" s="111"/>
      <c r="BU53" s="111"/>
      <c r="BV53" s="111"/>
      <c r="BW53" s="111"/>
      <c r="BX53" s="132" t="s">
        <v>95</v>
      </c>
      <c r="BY53" s="17">
        <v>150</v>
      </c>
      <c r="BZ53" s="17">
        <v>150</v>
      </c>
      <c r="CA53" s="17">
        <v>150</v>
      </c>
      <c r="CB53" s="131">
        <v>150</v>
      </c>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s="2"/>
      <c r="IU53" s="2"/>
      <c r="IV53" s="2"/>
    </row>
    <row r="54" spans="1:256" s="153" customFormat="1">
      <c r="A54" s="91" t="s">
        <v>14</v>
      </c>
      <c r="B54" s="92" t="s">
        <v>13</v>
      </c>
      <c r="C54" s="322" t="s">
        <v>17</v>
      </c>
      <c r="D54" s="322"/>
      <c r="E54" s="322"/>
      <c r="F54" s="322"/>
      <c r="G54" s="322"/>
      <c r="H54" s="112"/>
      <c r="I54" s="112"/>
      <c r="J54" s="112"/>
      <c r="K54" s="112"/>
      <c r="L54" s="107"/>
      <c r="M54" s="107"/>
      <c r="N54" s="107"/>
      <c r="O54" s="107"/>
      <c r="P54" s="107">
        <f>P33</f>
        <v>261.7</v>
      </c>
      <c r="Q54" s="107">
        <f>Q33</f>
        <v>120</v>
      </c>
      <c r="R54" s="107"/>
      <c r="S54" s="107">
        <f>S33</f>
        <v>44.3</v>
      </c>
      <c r="T54" s="107"/>
      <c r="U54" s="107"/>
      <c r="V54" s="107"/>
      <c r="W54" s="107"/>
      <c r="X54" s="107">
        <f>X33</f>
        <v>426</v>
      </c>
      <c r="Y54" s="107">
        <f>Y33</f>
        <v>426</v>
      </c>
      <c r="Z54" s="107">
        <f>Z33</f>
        <v>284</v>
      </c>
      <c r="AA54" s="107">
        <f>AA33</f>
        <v>0</v>
      </c>
      <c r="AB54" s="107"/>
      <c r="AC54" s="107"/>
      <c r="AD54" s="107"/>
      <c r="AE54" s="107"/>
      <c r="AF54" s="107">
        <f>AF33</f>
        <v>261.89999999999998</v>
      </c>
      <c r="AG54" s="107">
        <f>AG33</f>
        <v>120</v>
      </c>
      <c r="AH54" s="107"/>
      <c r="AI54" s="107">
        <f>AI33</f>
        <v>44.3</v>
      </c>
      <c r="AJ54" s="107"/>
      <c r="AK54" s="107"/>
      <c r="AL54" s="107"/>
      <c r="AM54" s="107"/>
      <c r="AN54" s="107">
        <f>AN33</f>
        <v>426.2</v>
      </c>
      <c r="AO54" s="107">
        <f>AO33</f>
        <v>426.2</v>
      </c>
      <c r="AP54" s="107">
        <f>AP33</f>
        <v>284.2</v>
      </c>
      <c r="AQ54" s="107">
        <f>AQ33</f>
        <v>0</v>
      </c>
      <c r="AR54" s="107"/>
      <c r="AS54" s="107"/>
      <c r="AT54" s="107"/>
      <c r="AU54" s="107"/>
      <c r="AV54" s="107">
        <f>AV33</f>
        <v>261.7</v>
      </c>
      <c r="AW54" s="107">
        <f>AW33</f>
        <v>120</v>
      </c>
      <c r="AX54" s="107"/>
      <c r="AY54" s="107">
        <f>AY33</f>
        <v>44.3</v>
      </c>
      <c r="AZ54" s="107"/>
      <c r="BA54" s="107"/>
      <c r="BB54" s="107"/>
      <c r="BC54" s="107"/>
      <c r="BD54" s="107">
        <f>BD33</f>
        <v>426</v>
      </c>
      <c r="BE54" s="107">
        <f>BE33</f>
        <v>426</v>
      </c>
      <c r="BF54" s="107">
        <f>BF33</f>
        <v>284</v>
      </c>
      <c r="BG54" s="107">
        <f>BG33</f>
        <v>0</v>
      </c>
      <c r="BH54" s="107"/>
      <c r="BI54" s="107"/>
      <c r="BJ54" s="107"/>
      <c r="BK54" s="107"/>
      <c r="BL54" s="107">
        <f>BL33</f>
        <v>261.7</v>
      </c>
      <c r="BM54" s="107">
        <f>BM33</f>
        <v>120</v>
      </c>
      <c r="BN54" s="107"/>
      <c r="BO54" s="107">
        <f>BO33</f>
        <v>44.3</v>
      </c>
      <c r="BP54" s="107"/>
      <c r="BQ54" s="107"/>
      <c r="BR54" s="107"/>
      <c r="BS54" s="107"/>
      <c r="BT54" s="107">
        <f>BT33</f>
        <v>426</v>
      </c>
      <c r="BU54" s="107">
        <f>BU33</f>
        <v>426</v>
      </c>
      <c r="BV54" s="107">
        <f>BV33</f>
        <v>284</v>
      </c>
      <c r="BW54" s="107">
        <f>BW33</f>
        <v>0</v>
      </c>
      <c r="BX54" s="123"/>
      <c r="BY54" s="123"/>
      <c r="BZ54" s="123"/>
      <c r="CA54" s="123"/>
      <c r="CB54" s="173"/>
      <c r="CC54" s="178"/>
      <c r="CD54" s="178"/>
      <c r="CE54" s="178"/>
      <c r="CF54" s="178"/>
      <c r="CG54" s="178"/>
      <c r="CH54" s="178"/>
      <c r="CI54" s="178"/>
      <c r="CJ54" s="178"/>
      <c r="CK54" s="178"/>
      <c r="CL54" s="178"/>
      <c r="CM54" s="178"/>
      <c r="CN54" s="178"/>
      <c r="CO54" s="178"/>
      <c r="CP54" s="178"/>
      <c r="CQ54" s="178"/>
      <c r="CR54" s="178"/>
      <c r="CS54" s="178"/>
      <c r="CT54" s="178"/>
      <c r="CU54" s="178"/>
      <c r="CV54" s="178"/>
      <c r="CW54" s="178"/>
      <c r="CX54" s="178"/>
      <c r="CY54" s="178"/>
      <c r="CZ54" s="178"/>
      <c r="DA54" s="178"/>
      <c r="DB54" s="178"/>
      <c r="DC54" s="178"/>
      <c r="DD54" s="178"/>
      <c r="DE54" s="178"/>
      <c r="DF54" s="178"/>
      <c r="DG54" s="178"/>
      <c r="DH54" s="178"/>
      <c r="DI54" s="178"/>
      <c r="DJ54" s="178"/>
      <c r="DK54" s="178"/>
      <c r="DL54" s="178"/>
      <c r="DM54" s="178"/>
      <c r="DN54" s="178"/>
      <c r="DO54" s="178"/>
      <c r="DP54" s="178"/>
      <c r="DQ54" s="178"/>
      <c r="DR54" s="178"/>
      <c r="DS54" s="178"/>
      <c r="DT54" s="178"/>
      <c r="DU54" s="178"/>
      <c r="DV54" s="178"/>
      <c r="DW54" s="178"/>
      <c r="DX54" s="178"/>
      <c r="DY54" s="178"/>
      <c r="DZ54" s="178"/>
      <c r="EA54" s="178"/>
      <c r="EB54" s="178"/>
      <c r="EC54" s="178"/>
      <c r="ED54" s="178"/>
      <c r="EE54" s="178"/>
      <c r="EF54" s="178"/>
      <c r="EG54" s="178"/>
      <c r="EH54" s="178"/>
      <c r="EI54" s="178"/>
      <c r="EJ54" s="178"/>
      <c r="EK54" s="178"/>
      <c r="EL54" s="178"/>
      <c r="EM54" s="178"/>
      <c r="EN54" s="178"/>
      <c r="EO54" s="178"/>
      <c r="EP54" s="178"/>
      <c r="EQ54" s="178"/>
      <c r="ER54" s="178"/>
      <c r="ES54" s="178"/>
      <c r="ET54" s="178"/>
      <c r="EU54" s="178"/>
      <c r="EV54" s="178"/>
      <c r="EW54" s="178"/>
      <c r="EX54" s="178"/>
      <c r="EY54" s="178"/>
      <c r="EZ54" s="178"/>
      <c r="FA54" s="178"/>
      <c r="FB54" s="178"/>
      <c r="FC54" s="178"/>
      <c r="FD54" s="178"/>
      <c r="FE54" s="178"/>
      <c r="FF54" s="178"/>
      <c r="FG54" s="178"/>
      <c r="FH54" s="178"/>
      <c r="FI54" s="178"/>
      <c r="FJ54" s="178"/>
      <c r="FK54" s="178"/>
      <c r="FL54" s="178"/>
      <c r="FM54" s="178"/>
      <c r="FN54" s="178"/>
      <c r="FO54" s="178"/>
      <c r="FP54" s="178"/>
      <c r="FQ54" s="178"/>
      <c r="FR54" s="178"/>
      <c r="FS54" s="178"/>
      <c r="FT54" s="178"/>
      <c r="FU54" s="178"/>
      <c r="FV54" s="178"/>
      <c r="FW54" s="178"/>
      <c r="FX54" s="178"/>
      <c r="FY54" s="178"/>
      <c r="FZ54" s="178"/>
      <c r="GA54" s="178"/>
      <c r="GB54" s="178"/>
      <c r="GC54" s="178"/>
      <c r="GD54" s="178"/>
      <c r="GE54" s="178"/>
      <c r="GF54" s="178"/>
      <c r="GG54" s="178"/>
      <c r="GH54" s="178"/>
      <c r="GI54" s="178"/>
      <c r="GJ54" s="178"/>
      <c r="GK54" s="178"/>
      <c r="GL54" s="178"/>
      <c r="GM54" s="178"/>
      <c r="GN54" s="178"/>
      <c r="GO54" s="178"/>
      <c r="GP54" s="178"/>
      <c r="GQ54" s="178"/>
      <c r="GR54" s="178"/>
      <c r="GS54" s="178"/>
      <c r="GT54" s="178"/>
      <c r="GU54" s="178"/>
      <c r="GV54" s="178"/>
      <c r="GW54" s="178"/>
      <c r="GX54" s="178"/>
      <c r="GY54" s="178"/>
      <c r="GZ54" s="178"/>
      <c r="HA54" s="178"/>
      <c r="HB54" s="178"/>
      <c r="HC54" s="178"/>
      <c r="HD54" s="178"/>
      <c r="HE54" s="178"/>
      <c r="HF54" s="178"/>
      <c r="HG54" s="178"/>
      <c r="HH54" s="178"/>
      <c r="HI54" s="178"/>
      <c r="HJ54" s="178"/>
      <c r="HK54" s="178"/>
      <c r="HL54" s="178"/>
      <c r="HM54" s="178"/>
      <c r="HN54" s="178"/>
      <c r="HO54" s="178"/>
      <c r="HP54" s="178"/>
      <c r="HQ54" s="178"/>
      <c r="HR54" s="178"/>
      <c r="HS54" s="178"/>
      <c r="HT54" s="178"/>
      <c r="HU54" s="178"/>
      <c r="HV54" s="178"/>
      <c r="HW54" s="178"/>
      <c r="HX54" s="178"/>
      <c r="HY54" s="178"/>
      <c r="HZ54" s="178"/>
      <c r="IA54" s="178"/>
      <c r="IB54" s="178"/>
      <c r="IC54" s="178"/>
      <c r="ID54" s="178"/>
      <c r="IE54" s="178"/>
      <c r="IF54" s="178"/>
      <c r="IG54" s="178"/>
      <c r="IH54" s="178"/>
      <c r="II54" s="178"/>
      <c r="IJ54" s="178"/>
      <c r="IK54" s="178"/>
      <c r="IL54" s="178"/>
      <c r="IM54" s="178"/>
      <c r="IN54" s="178"/>
      <c r="IO54" s="178"/>
      <c r="IP54" s="178"/>
      <c r="IQ54" s="178"/>
      <c r="IR54" s="178"/>
      <c r="IS54" s="178"/>
      <c r="IT54" s="178"/>
      <c r="IU54" s="178"/>
      <c r="IV54" s="178"/>
    </row>
    <row r="55" spans="1:256" s="153" customFormat="1">
      <c r="A55" s="91" t="s">
        <v>14</v>
      </c>
      <c r="B55" s="323" t="s">
        <v>18</v>
      </c>
      <c r="C55" s="323"/>
      <c r="D55" s="323"/>
      <c r="E55" s="323"/>
      <c r="F55" s="323"/>
      <c r="G55" s="323"/>
      <c r="H55" s="113"/>
      <c r="I55" s="113"/>
      <c r="J55" s="113"/>
      <c r="K55" s="113"/>
      <c r="L55" s="114"/>
      <c r="M55" s="114"/>
      <c r="N55" s="114"/>
      <c r="O55" s="114"/>
      <c r="P55" s="114">
        <f>P54</f>
        <v>261.7</v>
      </c>
      <c r="Q55" s="114">
        <f>Q54</f>
        <v>120</v>
      </c>
      <c r="R55" s="114"/>
      <c r="S55" s="114">
        <f>S54</f>
        <v>44.3</v>
      </c>
      <c r="T55" s="114"/>
      <c r="U55" s="114"/>
      <c r="V55" s="114"/>
      <c r="W55" s="114"/>
      <c r="X55" s="114">
        <f>X54</f>
        <v>426</v>
      </c>
      <c r="Y55" s="114">
        <f>Y54</f>
        <v>426</v>
      </c>
      <c r="Z55" s="114">
        <f>Z54</f>
        <v>284</v>
      </c>
      <c r="AA55" s="114">
        <f>AA54</f>
        <v>0</v>
      </c>
      <c r="AB55" s="114"/>
      <c r="AC55" s="114"/>
      <c r="AD55" s="114"/>
      <c r="AE55" s="114"/>
      <c r="AF55" s="114">
        <f>AF54</f>
        <v>261.89999999999998</v>
      </c>
      <c r="AG55" s="114">
        <f>AG54</f>
        <v>120</v>
      </c>
      <c r="AH55" s="114"/>
      <c r="AI55" s="114">
        <f>AI54</f>
        <v>44.3</v>
      </c>
      <c r="AJ55" s="114"/>
      <c r="AK55" s="114"/>
      <c r="AL55" s="114"/>
      <c r="AM55" s="114"/>
      <c r="AN55" s="114">
        <f>AN54</f>
        <v>426.2</v>
      </c>
      <c r="AO55" s="114">
        <f>AO54</f>
        <v>426.2</v>
      </c>
      <c r="AP55" s="114">
        <f>AP54</f>
        <v>284.2</v>
      </c>
      <c r="AQ55" s="114">
        <f>AQ54</f>
        <v>0</v>
      </c>
      <c r="AR55" s="114"/>
      <c r="AS55" s="114"/>
      <c r="AT55" s="114"/>
      <c r="AU55" s="114"/>
      <c r="AV55" s="114">
        <f>AV54</f>
        <v>261.7</v>
      </c>
      <c r="AW55" s="114">
        <f>AW54</f>
        <v>120</v>
      </c>
      <c r="AX55" s="114"/>
      <c r="AY55" s="114">
        <f>AY54</f>
        <v>44.3</v>
      </c>
      <c r="AZ55" s="114"/>
      <c r="BA55" s="114"/>
      <c r="BB55" s="114"/>
      <c r="BC55" s="114"/>
      <c r="BD55" s="114">
        <f>BD54</f>
        <v>426</v>
      </c>
      <c r="BE55" s="114">
        <f>BE54</f>
        <v>426</v>
      </c>
      <c r="BF55" s="114">
        <f>BF54</f>
        <v>284</v>
      </c>
      <c r="BG55" s="114">
        <f>BG54</f>
        <v>0</v>
      </c>
      <c r="BH55" s="114"/>
      <c r="BI55" s="114"/>
      <c r="BJ55" s="114"/>
      <c r="BK55" s="114"/>
      <c r="BL55" s="114">
        <f>BL54</f>
        <v>261.7</v>
      </c>
      <c r="BM55" s="114">
        <f>BM54</f>
        <v>120</v>
      </c>
      <c r="BN55" s="114"/>
      <c r="BO55" s="114">
        <f>BO54</f>
        <v>44.3</v>
      </c>
      <c r="BP55" s="114"/>
      <c r="BQ55" s="114"/>
      <c r="BR55" s="114"/>
      <c r="BS55" s="114"/>
      <c r="BT55" s="114">
        <f>BT54</f>
        <v>426</v>
      </c>
      <c r="BU55" s="114">
        <f>BU54</f>
        <v>426</v>
      </c>
      <c r="BV55" s="114">
        <f>BV54</f>
        <v>284</v>
      </c>
      <c r="BW55" s="114">
        <f>BW54</f>
        <v>0</v>
      </c>
      <c r="BX55" s="124"/>
      <c r="BY55" s="124"/>
      <c r="BZ55" s="124"/>
      <c r="CA55" s="124"/>
      <c r="CB55" s="174"/>
      <c r="CC55" s="178"/>
      <c r="CD55" s="178"/>
      <c r="CE55" s="178"/>
      <c r="CF55" s="178"/>
      <c r="CG55" s="178"/>
      <c r="CH55" s="178"/>
      <c r="CI55" s="178"/>
      <c r="CJ55" s="178"/>
      <c r="CK55" s="178"/>
      <c r="CL55" s="178"/>
      <c r="CM55" s="178"/>
      <c r="CN55" s="178"/>
      <c r="CO55" s="178"/>
      <c r="CP55" s="178"/>
      <c r="CQ55" s="178"/>
      <c r="CR55" s="178"/>
      <c r="CS55" s="178"/>
      <c r="CT55" s="178"/>
      <c r="CU55" s="178"/>
      <c r="CV55" s="178"/>
      <c r="CW55" s="178"/>
      <c r="CX55" s="178"/>
      <c r="CY55" s="178"/>
      <c r="CZ55" s="178"/>
      <c r="DA55" s="178"/>
      <c r="DB55" s="178"/>
      <c r="DC55" s="178"/>
      <c r="DD55" s="178"/>
      <c r="DE55" s="178"/>
      <c r="DF55" s="178"/>
      <c r="DG55" s="178"/>
      <c r="DH55" s="178"/>
      <c r="DI55" s="178"/>
      <c r="DJ55" s="178"/>
      <c r="DK55" s="178"/>
      <c r="DL55" s="178"/>
      <c r="DM55" s="178"/>
      <c r="DN55" s="178"/>
      <c r="DO55" s="178"/>
      <c r="DP55" s="178"/>
      <c r="DQ55" s="178"/>
      <c r="DR55" s="178"/>
      <c r="DS55" s="178"/>
      <c r="DT55" s="178"/>
      <c r="DU55" s="178"/>
      <c r="DV55" s="178"/>
      <c r="DW55" s="178"/>
      <c r="DX55" s="178"/>
      <c r="DY55" s="178"/>
      <c r="DZ55" s="178"/>
      <c r="EA55" s="178"/>
      <c r="EB55" s="178"/>
      <c r="EC55" s="178"/>
      <c r="ED55" s="178"/>
      <c r="EE55" s="178"/>
      <c r="EF55" s="178"/>
      <c r="EG55" s="178"/>
      <c r="EH55" s="178"/>
      <c r="EI55" s="178"/>
      <c r="EJ55" s="178"/>
      <c r="EK55" s="178"/>
      <c r="EL55" s="178"/>
      <c r="EM55" s="178"/>
      <c r="EN55" s="178"/>
      <c r="EO55" s="178"/>
      <c r="EP55" s="178"/>
      <c r="EQ55" s="178"/>
      <c r="ER55" s="178"/>
      <c r="ES55" s="178"/>
      <c r="ET55" s="178"/>
      <c r="EU55" s="178"/>
      <c r="EV55" s="178"/>
      <c r="EW55" s="178"/>
      <c r="EX55" s="178"/>
      <c r="EY55" s="178"/>
      <c r="EZ55" s="178"/>
      <c r="FA55" s="178"/>
      <c r="FB55" s="178"/>
      <c r="FC55" s="178"/>
      <c r="FD55" s="178"/>
      <c r="FE55" s="178"/>
      <c r="FF55" s="178"/>
      <c r="FG55" s="178"/>
      <c r="FH55" s="178"/>
      <c r="FI55" s="178"/>
      <c r="FJ55" s="178"/>
      <c r="FK55" s="178"/>
      <c r="FL55" s="178"/>
      <c r="FM55" s="178"/>
      <c r="FN55" s="178"/>
      <c r="FO55" s="178"/>
      <c r="FP55" s="178"/>
      <c r="FQ55" s="178"/>
      <c r="FR55" s="178"/>
      <c r="FS55" s="178"/>
      <c r="FT55" s="178"/>
      <c r="FU55" s="178"/>
      <c r="FV55" s="178"/>
      <c r="FW55" s="178"/>
      <c r="FX55" s="178"/>
      <c r="FY55" s="178"/>
      <c r="FZ55" s="178"/>
      <c r="GA55" s="178"/>
      <c r="GB55" s="178"/>
      <c r="GC55" s="178"/>
      <c r="GD55" s="178"/>
      <c r="GE55" s="178"/>
      <c r="GF55" s="178"/>
      <c r="GG55" s="178"/>
      <c r="GH55" s="178"/>
      <c r="GI55" s="178"/>
      <c r="GJ55" s="178"/>
      <c r="GK55" s="178"/>
      <c r="GL55" s="178"/>
      <c r="GM55" s="178"/>
      <c r="GN55" s="178"/>
      <c r="GO55" s="178"/>
      <c r="GP55" s="178"/>
      <c r="GQ55" s="178"/>
      <c r="GR55" s="178"/>
      <c r="GS55" s="178"/>
      <c r="GT55" s="178"/>
      <c r="GU55" s="178"/>
      <c r="GV55" s="178"/>
      <c r="GW55" s="178"/>
      <c r="GX55" s="178"/>
      <c r="GY55" s="178"/>
      <c r="GZ55" s="178"/>
      <c r="HA55" s="178"/>
      <c r="HB55" s="178"/>
      <c r="HC55" s="178"/>
      <c r="HD55" s="178"/>
      <c r="HE55" s="178"/>
      <c r="HF55" s="178"/>
      <c r="HG55" s="178"/>
      <c r="HH55" s="178"/>
      <c r="HI55" s="178"/>
      <c r="HJ55" s="178"/>
      <c r="HK55" s="178"/>
      <c r="HL55" s="178"/>
      <c r="HM55" s="178"/>
      <c r="HN55" s="178"/>
      <c r="HO55" s="178"/>
      <c r="HP55" s="178"/>
      <c r="HQ55" s="178"/>
      <c r="HR55" s="178"/>
      <c r="HS55" s="178"/>
      <c r="HT55" s="178"/>
      <c r="HU55" s="178"/>
      <c r="HV55" s="178"/>
      <c r="HW55" s="178"/>
      <c r="HX55" s="178"/>
      <c r="HY55" s="178"/>
      <c r="HZ55" s="178"/>
      <c r="IA55" s="178"/>
      <c r="IB55" s="178"/>
      <c r="IC55" s="178"/>
      <c r="ID55" s="178"/>
      <c r="IE55" s="178"/>
      <c r="IF55" s="178"/>
      <c r="IG55" s="178"/>
      <c r="IH55" s="178"/>
      <c r="II55" s="178"/>
      <c r="IJ55" s="178"/>
      <c r="IK55" s="178"/>
      <c r="IL55" s="178"/>
      <c r="IM55" s="178"/>
      <c r="IN55" s="178"/>
      <c r="IO55" s="178"/>
      <c r="IP55" s="178"/>
      <c r="IQ55" s="178"/>
      <c r="IR55" s="178"/>
      <c r="IS55" s="178"/>
      <c r="IT55" s="178"/>
      <c r="IU55" s="178"/>
      <c r="IV55" s="178"/>
    </row>
    <row r="56" spans="1:256" s="3" customFormat="1" ht="25.5" customHeight="1">
      <c r="A56" s="84" t="s">
        <v>15</v>
      </c>
      <c r="B56" s="344" t="s">
        <v>71</v>
      </c>
      <c r="C56" s="344"/>
      <c r="D56" s="344"/>
      <c r="E56" s="344"/>
      <c r="F56" s="344"/>
      <c r="G56" s="344"/>
      <c r="H56" s="344"/>
      <c r="I56" s="344"/>
      <c r="J56" s="344"/>
      <c r="K56" s="344"/>
      <c r="L56" s="344"/>
      <c r="M56" s="344"/>
      <c r="N56" s="344"/>
      <c r="O56" s="344"/>
      <c r="P56" s="344"/>
      <c r="Q56" s="344"/>
      <c r="R56" s="344"/>
      <c r="S56" s="344"/>
      <c r="T56" s="344"/>
      <c r="U56" s="344"/>
      <c r="V56" s="344"/>
      <c r="W56" s="344"/>
      <c r="X56" s="344"/>
      <c r="Y56" s="344"/>
      <c r="Z56" s="344"/>
      <c r="AA56" s="344"/>
      <c r="AB56" s="344"/>
      <c r="AC56" s="344"/>
      <c r="AD56" s="344"/>
      <c r="AE56" s="344"/>
      <c r="AF56" s="344"/>
      <c r="AG56" s="344"/>
      <c r="AH56" s="344"/>
      <c r="AI56" s="344"/>
      <c r="AJ56" s="344"/>
      <c r="AK56" s="344"/>
      <c r="AL56" s="344"/>
      <c r="AM56" s="344"/>
      <c r="AN56" s="344"/>
      <c r="AO56" s="344"/>
      <c r="AP56" s="344"/>
      <c r="AQ56" s="344"/>
      <c r="AR56" s="344"/>
      <c r="AS56" s="73"/>
      <c r="AT56" s="73"/>
      <c r="AU56" s="73"/>
      <c r="AV56" s="72"/>
      <c r="AW56" s="72"/>
      <c r="AX56" s="72"/>
      <c r="AY56" s="72"/>
      <c r="AZ56" s="72"/>
      <c r="BA56" s="72"/>
      <c r="BB56" s="72"/>
      <c r="BC56" s="72"/>
      <c r="BD56" s="72"/>
      <c r="BE56" s="72"/>
      <c r="BF56" s="72"/>
      <c r="BG56" s="72"/>
      <c r="BH56" s="72"/>
      <c r="BI56" s="73"/>
      <c r="BJ56" s="73"/>
      <c r="BK56" s="73"/>
      <c r="BL56" s="72"/>
      <c r="BM56" s="72"/>
      <c r="BN56" s="72"/>
      <c r="BO56" s="72"/>
      <c r="BP56" s="72"/>
      <c r="BQ56" s="72"/>
      <c r="BR56" s="72"/>
      <c r="BS56" s="72"/>
      <c r="BT56" s="72"/>
      <c r="BU56" s="72"/>
      <c r="BV56" s="72"/>
      <c r="BW56" s="72"/>
      <c r="BX56" s="72"/>
      <c r="BY56" s="72"/>
      <c r="BZ56" s="72"/>
      <c r="CA56" s="72"/>
      <c r="CB56" s="17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s="2"/>
      <c r="IU56" s="2"/>
      <c r="IV56" s="2"/>
    </row>
    <row r="57" spans="1:256" s="3" customFormat="1" ht="28.5" customHeight="1">
      <c r="A57" s="85" t="s">
        <v>15</v>
      </c>
      <c r="B57" s="86" t="s">
        <v>13</v>
      </c>
      <c r="C57" s="313" t="s">
        <v>72</v>
      </c>
      <c r="D57" s="313"/>
      <c r="E57" s="313"/>
      <c r="F57" s="313"/>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3"/>
      <c r="AE57" s="313"/>
      <c r="AF57" s="313"/>
      <c r="AG57" s="313"/>
      <c r="AH57" s="313"/>
      <c r="AI57" s="313"/>
      <c r="AJ57" s="313"/>
      <c r="AK57" s="313"/>
      <c r="AL57" s="313"/>
      <c r="AM57" s="313"/>
      <c r="AN57" s="313"/>
      <c r="AO57" s="313"/>
      <c r="AP57" s="313"/>
      <c r="AQ57" s="313"/>
      <c r="AR57" s="313"/>
      <c r="AS57" s="313"/>
      <c r="AT57" s="313"/>
      <c r="AU57" s="313"/>
      <c r="AV57" s="313"/>
      <c r="AW57" s="313"/>
      <c r="AX57" s="313"/>
      <c r="AY57" s="313"/>
      <c r="AZ57" s="313"/>
      <c r="BA57" s="313"/>
      <c r="BB57" s="313"/>
      <c r="BC57" s="313"/>
      <c r="BD57" s="313"/>
      <c r="BE57" s="313"/>
      <c r="BF57" s="313"/>
      <c r="BG57" s="40"/>
      <c r="BH57" s="40"/>
      <c r="BI57" s="40"/>
      <c r="BJ57" s="40"/>
      <c r="BK57" s="40"/>
      <c r="BL57" s="40"/>
      <c r="BM57" s="40"/>
      <c r="BN57" s="40"/>
      <c r="BO57" s="40"/>
      <c r="BP57" s="40"/>
      <c r="BQ57" s="40"/>
      <c r="BR57" s="40"/>
      <c r="BS57" s="40"/>
      <c r="BT57" s="40"/>
      <c r="BU57" s="40"/>
      <c r="BV57" s="40"/>
      <c r="BW57" s="40"/>
      <c r="BX57" s="40"/>
      <c r="BY57" s="40"/>
      <c r="BZ57" s="40"/>
      <c r="CA57" s="40"/>
      <c r="CB57" s="8"/>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s="2"/>
      <c r="IU57" s="2"/>
      <c r="IV57" s="2"/>
    </row>
    <row r="58" spans="1:256" s="3" customFormat="1" ht="33.75">
      <c r="A58" s="252" t="s">
        <v>15</v>
      </c>
      <c r="B58" s="217" t="s">
        <v>13</v>
      </c>
      <c r="C58" s="222" t="s">
        <v>13</v>
      </c>
      <c r="D58" s="351" t="s">
        <v>34</v>
      </c>
      <c r="E58" s="259" t="s">
        <v>33</v>
      </c>
      <c r="F58" s="324">
        <v>188718528</v>
      </c>
      <c r="G58" s="325" t="s">
        <v>50</v>
      </c>
      <c r="H58" s="74"/>
      <c r="I58" s="74"/>
      <c r="J58" s="74"/>
      <c r="K58" s="74"/>
      <c r="L58" s="11"/>
      <c r="M58" s="11"/>
      <c r="N58" s="11"/>
      <c r="O58" s="11"/>
      <c r="P58" s="11">
        <v>15</v>
      </c>
      <c r="Q58" s="11">
        <v>13</v>
      </c>
      <c r="R58" s="11"/>
      <c r="S58" s="11"/>
      <c r="T58" s="11"/>
      <c r="U58" s="11"/>
      <c r="V58" s="11"/>
      <c r="W58" s="11"/>
      <c r="X58" s="11">
        <f>SUM(P58:Q58)</f>
        <v>28</v>
      </c>
      <c r="Y58" s="11">
        <f>SUM(P58:Q58)</f>
        <v>28</v>
      </c>
      <c r="Z58" s="11">
        <v>0</v>
      </c>
      <c r="AA58" s="11">
        <v>0</v>
      </c>
      <c r="AB58" s="11"/>
      <c r="AC58" s="11"/>
      <c r="AD58" s="11"/>
      <c r="AE58" s="11"/>
      <c r="AF58" s="11">
        <v>18</v>
      </c>
      <c r="AG58" s="11">
        <v>0</v>
      </c>
      <c r="AH58" s="11"/>
      <c r="AI58" s="11"/>
      <c r="AJ58" s="11"/>
      <c r="AK58" s="11"/>
      <c r="AL58" s="11"/>
      <c r="AM58" s="11"/>
      <c r="AN58" s="11">
        <f>AF58+AG58</f>
        <v>18</v>
      </c>
      <c r="AO58" s="11">
        <f>AN58</f>
        <v>18</v>
      </c>
      <c r="AP58" s="11">
        <v>0</v>
      </c>
      <c r="AQ58" s="11">
        <v>0</v>
      </c>
      <c r="AR58" s="11"/>
      <c r="AS58" s="11"/>
      <c r="AT58" s="11"/>
      <c r="AU58" s="11"/>
      <c r="AV58" s="11">
        <v>19</v>
      </c>
      <c r="AW58" s="11">
        <v>12</v>
      </c>
      <c r="AX58" s="11"/>
      <c r="AY58" s="11"/>
      <c r="AZ58" s="11"/>
      <c r="BA58" s="11"/>
      <c r="BB58" s="11"/>
      <c r="BC58" s="11"/>
      <c r="BD58" s="11">
        <f>SUM(AV58:AW58)</f>
        <v>31</v>
      </c>
      <c r="BE58" s="11">
        <f>BD58</f>
        <v>31</v>
      </c>
      <c r="BF58" s="11">
        <v>0</v>
      </c>
      <c r="BG58" s="11">
        <v>0</v>
      </c>
      <c r="BH58" s="11"/>
      <c r="BI58" s="11"/>
      <c r="BJ58" s="11"/>
      <c r="BK58" s="11"/>
      <c r="BL58" s="11">
        <v>20</v>
      </c>
      <c r="BM58" s="11">
        <v>12</v>
      </c>
      <c r="BN58" s="11"/>
      <c r="BO58" s="11"/>
      <c r="BP58" s="11"/>
      <c r="BQ58" s="11"/>
      <c r="BR58" s="11"/>
      <c r="BS58" s="11"/>
      <c r="BT58" s="11">
        <f>SUM(BL58:BM58)</f>
        <v>32</v>
      </c>
      <c r="BU58" s="11">
        <f>BT58</f>
        <v>32</v>
      </c>
      <c r="BV58" s="11">
        <v>0</v>
      </c>
      <c r="BW58" s="11">
        <v>0</v>
      </c>
      <c r="BX58" s="133" t="s">
        <v>96</v>
      </c>
      <c r="BY58" s="134">
        <v>32</v>
      </c>
      <c r="BZ58" s="134">
        <v>30</v>
      </c>
      <c r="CA58" s="134">
        <v>30</v>
      </c>
      <c r="CB58" s="134">
        <v>28</v>
      </c>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s="2"/>
      <c r="IU58" s="2"/>
      <c r="IV58" s="2"/>
    </row>
    <row r="59" spans="1:256" s="3" customFormat="1" ht="12.75" customHeight="1">
      <c r="A59" s="252"/>
      <c r="B59" s="217"/>
      <c r="C59" s="222"/>
      <c r="D59" s="351"/>
      <c r="E59" s="259"/>
      <c r="F59" s="324"/>
      <c r="G59" s="325"/>
      <c r="H59" s="74"/>
      <c r="I59" s="74"/>
      <c r="J59" s="74"/>
      <c r="K59" s="74"/>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c r="AZ59" s="11"/>
      <c r="BA59" s="11"/>
      <c r="BB59" s="11"/>
      <c r="BC59" s="11"/>
      <c r="BD59" s="11"/>
      <c r="BE59" s="11"/>
      <c r="BF59" s="11"/>
      <c r="BG59" s="11"/>
      <c r="BH59" s="11"/>
      <c r="BI59" s="11"/>
      <c r="BJ59" s="11"/>
      <c r="BK59" s="11"/>
      <c r="BL59" s="11"/>
      <c r="BM59" s="11"/>
      <c r="BN59" s="11"/>
      <c r="BO59" s="11"/>
      <c r="BP59" s="11"/>
      <c r="BQ59" s="11"/>
      <c r="BR59" s="11"/>
      <c r="BS59" s="11"/>
      <c r="BT59" s="11"/>
      <c r="BU59" s="11"/>
      <c r="BV59" s="11"/>
      <c r="BW59" s="11"/>
      <c r="BX59" s="133"/>
      <c r="BY59" s="134"/>
      <c r="BZ59" s="134"/>
      <c r="CA59" s="134"/>
      <c r="CB59" s="134"/>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s="2"/>
      <c r="IU59" s="2"/>
      <c r="IV59" s="2"/>
    </row>
    <row r="60" spans="1:256" s="3" customFormat="1" ht="22.5">
      <c r="A60" s="252"/>
      <c r="B60" s="217"/>
      <c r="C60" s="222"/>
      <c r="D60" s="351"/>
      <c r="E60" s="259"/>
      <c r="F60" s="324"/>
      <c r="G60" s="325"/>
      <c r="H60" s="74"/>
      <c r="I60" s="74"/>
      <c r="J60" s="74"/>
      <c r="K60" s="74"/>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c r="AZ60" s="11"/>
      <c r="BA60" s="11"/>
      <c r="BB60" s="11"/>
      <c r="BC60" s="11"/>
      <c r="BD60" s="11"/>
      <c r="BE60" s="11"/>
      <c r="BF60" s="11"/>
      <c r="BG60" s="11"/>
      <c r="BH60" s="11"/>
      <c r="BI60" s="11"/>
      <c r="BJ60" s="11"/>
      <c r="BK60" s="11"/>
      <c r="BL60" s="11"/>
      <c r="BM60" s="11"/>
      <c r="BN60" s="11"/>
      <c r="BO60" s="11"/>
      <c r="BP60" s="11"/>
      <c r="BQ60" s="11"/>
      <c r="BR60" s="11"/>
      <c r="BS60" s="11"/>
      <c r="BT60" s="11"/>
      <c r="BU60" s="11"/>
      <c r="BV60" s="11"/>
      <c r="BW60" s="11"/>
      <c r="BX60" s="133" t="s">
        <v>97</v>
      </c>
      <c r="BY60" s="134">
        <v>8</v>
      </c>
      <c r="BZ60" s="134">
        <v>10</v>
      </c>
      <c r="CA60" s="134">
        <v>10</v>
      </c>
      <c r="CB60" s="134">
        <v>10</v>
      </c>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s="2"/>
      <c r="IU60" s="2"/>
      <c r="IV60" s="2"/>
    </row>
    <row r="61" spans="1:256" s="3" customFormat="1" ht="22.5">
      <c r="A61" s="252"/>
      <c r="B61" s="217"/>
      <c r="C61" s="222"/>
      <c r="D61" s="351"/>
      <c r="E61" s="259"/>
      <c r="F61" s="324"/>
      <c r="G61" s="325"/>
      <c r="H61" s="74"/>
      <c r="I61" s="74"/>
      <c r="J61" s="74"/>
      <c r="K61" s="74"/>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c r="BE61" s="11"/>
      <c r="BF61" s="11"/>
      <c r="BG61" s="11"/>
      <c r="BH61" s="11"/>
      <c r="BI61" s="11"/>
      <c r="BJ61" s="11"/>
      <c r="BK61" s="11"/>
      <c r="BL61" s="11"/>
      <c r="BM61" s="11"/>
      <c r="BN61" s="11"/>
      <c r="BO61" s="11"/>
      <c r="BP61" s="11"/>
      <c r="BQ61" s="11"/>
      <c r="BR61" s="11"/>
      <c r="BS61" s="11"/>
      <c r="BT61" s="11"/>
      <c r="BU61" s="11"/>
      <c r="BV61" s="11"/>
      <c r="BW61" s="11"/>
      <c r="BX61" s="133" t="s">
        <v>101</v>
      </c>
      <c r="BY61" s="134">
        <v>18</v>
      </c>
      <c r="BZ61" s="134">
        <v>18</v>
      </c>
      <c r="CA61" s="134">
        <v>18</v>
      </c>
      <c r="CB61" s="134">
        <v>18</v>
      </c>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c r="IQ61" s="2"/>
      <c r="IR61" s="2"/>
      <c r="IS61" s="2"/>
      <c r="IT61" s="2"/>
      <c r="IU61" s="2"/>
      <c r="IV61" s="2"/>
    </row>
    <row r="62" spans="1:256" s="3" customFormat="1" ht="22.5">
      <c r="A62" s="252"/>
      <c r="B62" s="217"/>
      <c r="C62" s="222"/>
      <c r="D62" s="351"/>
      <c r="E62" s="259"/>
      <c r="F62" s="324"/>
      <c r="G62" s="325"/>
      <c r="H62" s="74"/>
      <c r="I62" s="74"/>
      <c r="J62" s="74"/>
      <c r="K62" s="74"/>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11"/>
      <c r="BA62" s="11"/>
      <c r="BB62" s="11"/>
      <c r="BC62" s="11"/>
      <c r="BD62" s="11"/>
      <c r="BE62" s="11"/>
      <c r="BF62" s="11"/>
      <c r="BG62" s="11"/>
      <c r="BH62" s="11"/>
      <c r="BI62" s="11"/>
      <c r="BJ62" s="11"/>
      <c r="BK62" s="11"/>
      <c r="BL62" s="11"/>
      <c r="BM62" s="11"/>
      <c r="BN62" s="11"/>
      <c r="BO62" s="11"/>
      <c r="BP62" s="11"/>
      <c r="BQ62" s="11"/>
      <c r="BR62" s="11"/>
      <c r="BS62" s="11"/>
      <c r="BT62" s="11"/>
      <c r="BU62" s="11"/>
      <c r="BV62" s="11"/>
      <c r="BW62" s="11"/>
      <c r="BX62" s="133" t="s">
        <v>98</v>
      </c>
      <c r="BY62" s="134">
        <v>190</v>
      </c>
      <c r="BZ62" s="134">
        <v>180</v>
      </c>
      <c r="CA62" s="134">
        <v>175</v>
      </c>
      <c r="CB62" s="134">
        <v>170</v>
      </c>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s="2"/>
      <c r="IU62" s="2"/>
      <c r="IV62" s="2"/>
    </row>
    <row r="63" spans="1:256" s="3" customFormat="1" ht="22.5">
      <c r="A63" s="252"/>
      <c r="B63" s="217"/>
      <c r="C63" s="222"/>
      <c r="D63" s="351"/>
      <c r="E63" s="259"/>
      <c r="F63" s="324"/>
      <c r="G63" s="325"/>
      <c r="H63" s="74"/>
      <c r="I63" s="74"/>
      <c r="J63" s="74"/>
      <c r="K63" s="74"/>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11"/>
      <c r="BS63" s="11"/>
      <c r="BT63" s="11"/>
      <c r="BU63" s="11"/>
      <c r="BV63" s="11"/>
      <c r="BW63" s="11"/>
      <c r="BX63" s="133" t="s">
        <v>99</v>
      </c>
      <c r="BY63" s="134">
        <v>3</v>
      </c>
      <c r="BZ63" s="134">
        <v>3</v>
      </c>
      <c r="CA63" s="134">
        <v>3</v>
      </c>
      <c r="CB63" s="134">
        <v>3</v>
      </c>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c r="IR63" s="2"/>
      <c r="IS63" s="2"/>
      <c r="IT63" s="2"/>
      <c r="IU63" s="2"/>
      <c r="IV63" s="2"/>
    </row>
    <row r="64" spans="1:256" s="3" customFormat="1">
      <c r="A64" s="252"/>
      <c r="B64" s="217"/>
      <c r="C64" s="222"/>
      <c r="D64" s="351"/>
      <c r="E64" s="259"/>
      <c r="F64" s="324"/>
      <c r="G64" s="325"/>
      <c r="H64" s="74"/>
      <c r="I64" s="74"/>
      <c r="J64" s="74"/>
      <c r="K64" s="74"/>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11"/>
      <c r="BA64" s="11"/>
      <c r="BB64" s="11"/>
      <c r="BC64" s="11"/>
      <c r="BD64" s="11"/>
      <c r="BE64" s="11"/>
      <c r="BF64" s="11"/>
      <c r="BG64" s="11"/>
      <c r="BH64" s="11"/>
      <c r="BI64" s="11"/>
      <c r="BJ64" s="11"/>
      <c r="BK64" s="11"/>
      <c r="BL64" s="11"/>
      <c r="BM64" s="11"/>
      <c r="BN64" s="11"/>
      <c r="BO64" s="11"/>
      <c r="BP64" s="11"/>
      <c r="BQ64" s="11"/>
      <c r="BR64" s="11"/>
      <c r="BS64" s="11"/>
      <c r="BT64" s="11"/>
      <c r="BU64" s="11"/>
      <c r="BV64" s="11"/>
      <c r="BW64" s="11"/>
      <c r="BX64" s="133" t="s">
        <v>100</v>
      </c>
      <c r="BY64" s="134">
        <v>2</v>
      </c>
      <c r="BZ64" s="134">
        <v>2</v>
      </c>
      <c r="CA64" s="134">
        <v>3</v>
      </c>
      <c r="CB64" s="134">
        <v>3</v>
      </c>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s="2"/>
      <c r="IU64" s="2"/>
      <c r="IV64" s="2"/>
    </row>
    <row r="65" spans="1:256" s="3" customFormat="1" ht="45.75">
      <c r="A65" s="85" t="s">
        <v>15</v>
      </c>
      <c r="B65" s="86" t="s">
        <v>13</v>
      </c>
      <c r="C65" s="90" t="s">
        <v>14</v>
      </c>
      <c r="D65" s="16" t="s">
        <v>47</v>
      </c>
      <c r="E65" s="20" t="s">
        <v>33</v>
      </c>
      <c r="F65" s="102">
        <v>188718528</v>
      </c>
      <c r="G65" s="18" t="s">
        <v>50</v>
      </c>
      <c r="H65" s="74"/>
      <c r="I65" s="74"/>
      <c r="J65" s="74"/>
      <c r="K65" s="74"/>
      <c r="L65" s="11"/>
      <c r="M65" s="11"/>
      <c r="N65" s="11"/>
      <c r="O65" s="11"/>
      <c r="P65" s="11">
        <v>154</v>
      </c>
      <c r="Q65" s="11"/>
      <c r="R65" s="11"/>
      <c r="S65" s="11"/>
      <c r="T65" s="11"/>
      <c r="U65" s="11"/>
      <c r="V65" s="11"/>
      <c r="W65" s="11"/>
      <c r="X65" s="11">
        <v>154</v>
      </c>
      <c r="Y65" s="11">
        <v>54</v>
      </c>
      <c r="Z65" s="11">
        <v>0</v>
      </c>
      <c r="AA65" s="11">
        <v>100</v>
      </c>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c r="AZ65" s="11"/>
      <c r="BA65" s="11"/>
      <c r="BB65" s="11"/>
      <c r="BC65" s="11"/>
      <c r="BD65" s="11"/>
      <c r="BE65" s="11"/>
      <c r="BF65" s="11"/>
      <c r="BG65" s="11"/>
      <c r="BH65" s="11"/>
      <c r="BI65" s="11"/>
      <c r="BJ65" s="11"/>
      <c r="BK65" s="11"/>
      <c r="BL65" s="11"/>
      <c r="BM65" s="11"/>
      <c r="BN65" s="11"/>
      <c r="BO65" s="11"/>
      <c r="BP65" s="11"/>
      <c r="BQ65" s="11"/>
      <c r="BR65" s="11"/>
      <c r="BS65" s="11"/>
      <c r="BT65" s="11"/>
      <c r="BU65" s="11"/>
      <c r="BV65" s="11"/>
      <c r="BW65" s="11"/>
      <c r="BX65" s="133" t="s">
        <v>100</v>
      </c>
      <c r="BY65" s="134">
        <v>2</v>
      </c>
      <c r="BZ65" s="134">
        <v>2</v>
      </c>
      <c r="CA65" s="134">
        <v>3</v>
      </c>
      <c r="CB65" s="134">
        <v>3</v>
      </c>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c r="IR65" s="2"/>
      <c r="IS65" s="2"/>
      <c r="IT65" s="2"/>
      <c r="IU65" s="2"/>
      <c r="IV65" s="2"/>
    </row>
    <row r="66" spans="1:256" s="3" customFormat="1" ht="14.25" customHeight="1">
      <c r="A66" s="85" t="s">
        <v>15</v>
      </c>
      <c r="B66" s="86" t="s">
        <v>13</v>
      </c>
      <c r="C66" s="216" t="s">
        <v>17</v>
      </c>
      <c r="D66" s="216"/>
      <c r="E66" s="216"/>
      <c r="F66" s="216"/>
      <c r="G66" s="216"/>
      <c r="H66" s="37">
        <f>SUM(H58)</f>
        <v>0</v>
      </c>
      <c r="I66" s="37">
        <f>SUM(I58)</f>
        <v>0</v>
      </c>
      <c r="J66" s="37">
        <f>SUM(J58)</f>
        <v>0</v>
      </c>
      <c r="K66" s="37">
        <f>SUM(K58)</f>
        <v>0</v>
      </c>
      <c r="L66" s="109"/>
      <c r="M66" s="109"/>
      <c r="N66" s="109"/>
      <c r="O66" s="109"/>
      <c r="P66" s="109">
        <f>SUM(P58:P65)</f>
        <v>169</v>
      </c>
      <c r="Q66" s="109">
        <f>SUM(Q58:Q65)</f>
        <v>13</v>
      </c>
      <c r="R66" s="109"/>
      <c r="S66" s="109"/>
      <c r="T66" s="109"/>
      <c r="U66" s="109"/>
      <c r="V66" s="109"/>
      <c r="W66" s="109"/>
      <c r="X66" s="109">
        <f>SUM(X58:X65)</f>
        <v>182</v>
      </c>
      <c r="Y66" s="109">
        <f>SUM(Y58:Y65)</f>
        <v>82</v>
      </c>
      <c r="Z66" s="109">
        <f>SUM(Z58:Z65)</f>
        <v>0</v>
      </c>
      <c r="AA66" s="109">
        <f>SUM(AA58:AA65)</f>
        <v>100</v>
      </c>
      <c r="AB66" s="109"/>
      <c r="AC66" s="109"/>
      <c r="AD66" s="109"/>
      <c r="AE66" s="109"/>
      <c r="AF66" s="109">
        <f>SUM(AF58:AF65)</f>
        <v>18</v>
      </c>
      <c r="AG66" s="109">
        <f>SUM(AG58:AG65)</f>
        <v>0</v>
      </c>
      <c r="AH66" s="109"/>
      <c r="AI66" s="109"/>
      <c r="AJ66" s="109"/>
      <c r="AK66" s="109"/>
      <c r="AL66" s="109"/>
      <c r="AM66" s="109"/>
      <c r="AN66" s="109">
        <f>SUM(AN58:AN65)</f>
        <v>18</v>
      </c>
      <c r="AO66" s="109">
        <f>SUM(AO58:AO65)</f>
        <v>18</v>
      </c>
      <c r="AP66" s="109">
        <f>SUM(AP58:AP65)</f>
        <v>0</v>
      </c>
      <c r="AQ66" s="109">
        <f>SUM(AQ58:AQ65)</f>
        <v>0</v>
      </c>
      <c r="AR66" s="109"/>
      <c r="AS66" s="109"/>
      <c r="AT66" s="109"/>
      <c r="AU66" s="109"/>
      <c r="AV66" s="109">
        <f>SUM(AV58:AV65)</f>
        <v>19</v>
      </c>
      <c r="AW66" s="109">
        <f>SUM(AW58:AW65)</f>
        <v>12</v>
      </c>
      <c r="AX66" s="109"/>
      <c r="AY66" s="109"/>
      <c r="AZ66" s="109"/>
      <c r="BA66" s="109"/>
      <c r="BB66" s="109"/>
      <c r="BC66" s="109"/>
      <c r="BD66" s="109">
        <f>SUM(BD58:BD65)</f>
        <v>31</v>
      </c>
      <c r="BE66" s="109">
        <f>SUM(BE58:BE65)</f>
        <v>31</v>
      </c>
      <c r="BF66" s="109">
        <f>SUM(BF58:BF65)</f>
        <v>0</v>
      </c>
      <c r="BG66" s="109">
        <f>SUM(BG58:BG65)</f>
        <v>0</v>
      </c>
      <c r="BH66" s="109"/>
      <c r="BI66" s="109"/>
      <c r="BJ66" s="109"/>
      <c r="BK66" s="109"/>
      <c r="BL66" s="109">
        <f>SUM(BL58:BL65)</f>
        <v>20</v>
      </c>
      <c r="BM66" s="109">
        <f>SUM(BM58:BM65)</f>
        <v>12</v>
      </c>
      <c r="BN66" s="109"/>
      <c r="BO66" s="109"/>
      <c r="BP66" s="109"/>
      <c r="BQ66" s="109"/>
      <c r="BR66" s="109"/>
      <c r="BS66" s="109"/>
      <c r="BT66" s="109">
        <f>SUM(BT58:BT65)</f>
        <v>32</v>
      </c>
      <c r="BU66" s="109">
        <f>SUM(BU58:BU65)</f>
        <v>32</v>
      </c>
      <c r="BV66" s="109">
        <f>SUM(BV58:BV65)</f>
        <v>0</v>
      </c>
      <c r="BW66" s="109">
        <f>SUM(BW58:BW65)</f>
        <v>0</v>
      </c>
      <c r="BX66" s="40"/>
      <c r="BY66" s="40"/>
      <c r="BZ66" s="40"/>
      <c r="CA66" s="40"/>
      <c r="CB66" s="8"/>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c r="IR66" s="2"/>
      <c r="IS66" s="2"/>
      <c r="IT66" s="2"/>
      <c r="IU66" s="2"/>
      <c r="IV66" s="2"/>
    </row>
    <row r="67" spans="1:256" s="3" customFormat="1" ht="20.85" customHeight="1">
      <c r="A67" s="85" t="s">
        <v>15</v>
      </c>
      <c r="B67" s="211" t="s">
        <v>18</v>
      </c>
      <c r="C67" s="211"/>
      <c r="D67" s="211"/>
      <c r="E67" s="211"/>
      <c r="F67" s="211"/>
      <c r="G67" s="211"/>
      <c r="H67" s="34">
        <f>H66</f>
        <v>0</v>
      </c>
      <c r="I67" s="34">
        <f>I66</f>
        <v>0</v>
      </c>
      <c r="J67" s="34">
        <f>J66</f>
        <v>0</v>
      </c>
      <c r="K67" s="34">
        <f>K66</f>
        <v>0</v>
      </c>
      <c r="L67" s="116"/>
      <c r="M67" s="116"/>
      <c r="N67" s="116"/>
      <c r="O67" s="116"/>
      <c r="P67" s="116">
        <f>P66</f>
        <v>169</v>
      </c>
      <c r="Q67" s="116">
        <f>Q66</f>
        <v>13</v>
      </c>
      <c r="R67" s="116"/>
      <c r="S67" s="116"/>
      <c r="T67" s="116"/>
      <c r="U67" s="116"/>
      <c r="V67" s="116"/>
      <c r="W67" s="116"/>
      <c r="X67" s="116">
        <f>X66</f>
        <v>182</v>
      </c>
      <c r="Y67" s="116">
        <f>Y66</f>
        <v>82</v>
      </c>
      <c r="Z67" s="116">
        <f>Z66</f>
        <v>0</v>
      </c>
      <c r="AA67" s="116">
        <f>AA66</f>
        <v>100</v>
      </c>
      <c r="AB67" s="116"/>
      <c r="AC67" s="116"/>
      <c r="AD67" s="116"/>
      <c r="AE67" s="116"/>
      <c r="AF67" s="116">
        <f>AF66</f>
        <v>18</v>
      </c>
      <c r="AG67" s="116">
        <f>AG66</f>
        <v>0</v>
      </c>
      <c r="AH67" s="116"/>
      <c r="AI67" s="116"/>
      <c r="AJ67" s="116"/>
      <c r="AK67" s="116"/>
      <c r="AL67" s="116"/>
      <c r="AM67" s="116"/>
      <c r="AN67" s="116">
        <f>AN66</f>
        <v>18</v>
      </c>
      <c r="AO67" s="116">
        <f>AO66</f>
        <v>18</v>
      </c>
      <c r="AP67" s="116">
        <f>AP66</f>
        <v>0</v>
      </c>
      <c r="AQ67" s="116">
        <f>AQ66</f>
        <v>0</v>
      </c>
      <c r="AR67" s="116"/>
      <c r="AS67" s="116"/>
      <c r="AT67" s="116"/>
      <c r="AU67" s="116"/>
      <c r="AV67" s="116">
        <f>AV66</f>
        <v>19</v>
      </c>
      <c r="AW67" s="116">
        <f>AW66</f>
        <v>12</v>
      </c>
      <c r="AX67" s="116"/>
      <c r="AY67" s="116"/>
      <c r="AZ67" s="116"/>
      <c r="BA67" s="116"/>
      <c r="BB67" s="116"/>
      <c r="BC67" s="116"/>
      <c r="BD67" s="116">
        <f>BD66</f>
        <v>31</v>
      </c>
      <c r="BE67" s="116">
        <f>BE66</f>
        <v>31</v>
      </c>
      <c r="BF67" s="116">
        <f>BF66</f>
        <v>0</v>
      </c>
      <c r="BG67" s="116">
        <f>BG66</f>
        <v>0</v>
      </c>
      <c r="BH67" s="116"/>
      <c r="BI67" s="116"/>
      <c r="BJ67" s="116"/>
      <c r="BK67" s="116"/>
      <c r="BL67" s="116">
        <f>BL66</f>
        <v>20</v>
      </c>
      <c r="BM67" s="116">
        <f>BM66</f>
        <v>12</v>
      </c>
      <c r="BN67" s="116"/>
      <c r="BO67" s="116"/>
      <c r="BP67" s="116"/>
      <c r="BQ67" s="116"/>
      <c r="BR67" s="116"/>
      <c r="BS67" s="116"/>
      <c r="BT67" s="116">
        <f>BT66</f>
        <v>32</v>
      </c>
      <c r="BU67" s="116">
        <f>BU66</f>
        <v>32</v>
      </c>
      <c r="BV67" s="116">
        <f>BV66</f>
        <v>0</v>
      </c>
      <c r="BW67" s="116">
        <f>BW66</f>
        <v>0</v>
      </c>
      <c r="BX67" s="72"/>
      <c r="BY67" s="72"/>
      <c r="BZ67" s="72"/>
      <c r="CA67" s="72"/>
      <c r="CB67" s="4"/>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s="2"/>
      <c r="IU67" s="2"/>
      <c r="IV67" s="2"/>
    </row>
    <row r="68" spans="1:256" s="3" customFormat="1" ht="20.85" customHeight="1">
      <c r="A68" s="85" t="s">
        <v>16</v>
      </c>
      <c r="B68" s="337" t="s">
        <v>57</v>
      </c>
      <c r="C68" s="338"/>
      <c r="D68" s="338"/>
      <c r="E68" s="338"/>
      <c r="F68" s="338"/>
      <c r="G68" s="338"/>
      <c r="H68" s="338"/>
      <c r="I68" s="338"/>
      <c r="J68" s="338"/>
      <c r="K68" s="338"/>
      <c r="L68" s="338"/>
      <c r="M68" s="338"/>
      <c r="N68" s="338"/>
      <c r="O68" s="338"/>
      <c r="P68" s="338"/>
      <c r="Q68" s="338"/>
      <c r="R68" s="338"/>
      <c r="S68" s="338"/>
      <c r="T68" s="338"/>
      <c r="U68" s="338"/>
      <c r="V68" s="338"/>
      <c r="W68" s="338"/>
      <c r="X68" s="338"/>
      <c r="Y68" s="338"/>
      <c r="Z68" s="338"/>
      <c r="AA68" s="338"/>
      <c r="AB68" s="338"/>
      <c r="AC68" s="338"/>
      <c r="AD68" s="338"/>
      <c r="AE68" s="338"/>
      <c r="AF68" s="338"/>
      <c r="AG68" s="338"/>
      <c r="AH68" s="338"/>
      <c r="AI68" s="338"/>
      <c r="AJ68" s="338"/>
      <c r="AK68" s="338"/>
      <c r="AL68" s="338"/>
      <c r="AM68" s="338"/>
      <c r="AN68" s="338"/>
      <c r="AO68" s="338"/>
      <c r="AP68" s="338"/>
      <c r="AQ68" s="338"/>
      <c r="AR68" s="338"/>
      <c r="AS68" s="338"/>
      <c r="AT68" s="338"/>
      <c r="AU68" s="338"/>
      <c r="AV68" s="338"/>
      <c r="AW68" s="338"/>
      <c r="AX68" s="338"/>
      <c r="AY68" s="338"/>
      <c r="AZ68" s="338"/>
      <c r="BA68" s="338"/>
      <c r="BB68" s="338"/>
      <c r="BC68" s="338"/>
      <c r="BD68" s="338"/>
      <c r="BE68" s="338"/>
      <c r="BF68" s="338"/>
      <c r="BG68" s="338"/>
      <c r="BH68" s="338"/>
      <c r="BI68" s="338"/>
      <c r="BJ68" s="338"/>
      <c r="BK68" s="338"/>
      <c r="BL68" s="338"/>
      <c r="BM68" s="338"/>
      <c r="BN68" s="338"/>
      <c r="BO68" s="338"/>
      <c r="BP68" s="338"/>
      <c r="BQ68" s="338"/>
      <c r="BR68" s="338"/>
      <c r="BS68" s="338"/>
      <c r="BT68" s="338"/>
      <c r="BU68" s="338"/>
      <c r="BV68" s="338"/>
      <c r="BW68" s="338"/>
      <c r="BX68" s="338"/>
      <c r="BY68" s="338"/>
      <c r="BZ68" s="338"/>
      <c r="CA68" s="338"/>
      <c r="CB68" s="339"/>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s="2"/>
      <c r="IU68" s="2"/>
      <c r="IV68" s="2"/>
    </row>
    <row r="69" spans="1:256" s="3" customFormat="1" ht="20.85" customHeight="1">
      <c r="A69" s="85" t="s">
        <v>16</v>
      </c>
      <c r="B69" s="86" t="s">
        <v>13</v>
      </c>
      <c r="C69" s="281" t="s">
        <v>37</v>
      </c>
      <c r="D69" s="281"/>
      <c r="E69" s="281"/>
      <c r="F69" s="281"/>
      <c r="G69" s="281"/>
      <c r="H69" s="281"/>
      <c r="I69" s="281"/>
      <c r="J69" s="281"/>
      <c r="K69" s="281"/>
      <c r="L69" s="281"/>
      <c r="M69" s="281"/>
      <c r="N69" s="281"/>
      <c r="O69" s="281"/>
      <c r="P69" s="281"/>
      <c r="Q69" s="281"/>
      <c r="R69" s="281"/>
      <c r="S69" s="281"/>
      <c r="T69" s="281"/>
      <c r="U69" s="281"/>
      <c r="V69" s="281"/>
      <c r="W69" s="281"/>
      <c r="X69" s="281"/>
      <c r="Y69" s="281"/>
      <c r="Z69" s="281"/>
      <c r="AA69" s="281"/>
      <c r="AB69" s="281"/>
      <c r="AC69" s="281"/>
      <c r="AD69" s="281"/>
      <c r="AE69" s="281"/>
      <c r="AF69" s="281"/>
      <c r="AG69" s="281"/>
      <c r="AH69" s="281"/>
      <c r="AI69" s="281"/>
      <c r="AJ69" s="281"/>
      <c r="AK69" s="281"/>
      <c r="AL69" s="281"/>
      <c r="AM69" s="281"/>
      <c r="AN69" s="281"/>
      <c r="AO69" s="281"/>
      <c r="AP69" s="281"/>
      <c r="AQ69" s="281"/>
      <c r="AR69" s="281"/>
      <c r="AS69" s="281"/>
      <c r="AT69" s="281"/>
      <c r="AU69" s="281"/>
      <c r="AV69" s="281"/>
      <c r="AW69" s="281"/>
      <c r="AX69" s="281"/>
      <c r="AY69" s="281"/>
      <c r="AZ69" s="281"/>
      <c r="BA69" s="281"/>
      <c r="BB69" s="281"/>
      <c r="BC69" s="281"/>
      <c r="BD69" s="281"/>
      <c r="BE69" s="281"/>
      <c r="BF69" s="281"/>
      <c r="BG69" s="281"/>
      <c r="BH69" s="32"/>
      <c r="BI69" s="32"/>
      <c r="BJ69" s="32"/>
      <c r="BK69" s="32"/>
      <c r="BL69" s="32"/>
      <c r="BM69" s="32"/>
      <c r="BN69" s="32"/>
      <c r="BO69" s="32"/>
      <c r="BP69" s="32"/>
      <c r="BQ69" s="32"/>
      <c r="BR69" s="32"/>
      <c r="BS69" s="32"/>
      <c r="BT69" s="32"/>
      <c r="BU69" s="32"/>
      <c r="BV69" s="32"/>
      <c r="BW69" s="32"/>
      <c r="BX69" s="40"/>
      <c r="BY69" s="40"/>
      <c r="BZ69" s="40"/>
      <c r="CA69" s="40"/>
      <c r="CB69" s="8"/>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s="2"/>
      <c r="IU69" s="2"/>
      <c r="IV69" s="2"/>
    </row>
    <row r="70" spans="1:256" s="3" customFormat="1" ht="35.25" customHeight="1">
      <c r="A70" s="352" t="s">
        <v>16</v>
      </c>
      <c r="B70" s="232" t="s">
        <v>13</v>
      </c>
      <c r="C70" s="353" t="s">
        <v>13</v>
      </c>
      <c r="D70" s="326" t="s">
        <v>134</v>
      </c>
      <c r="E70" s="269" t="s">
        <v>33</v>
      </c>
      <c r="F70" s="270" t="s">
        <v>48</v>
      </c>
      <c r="G70" s="247" t="s">
        <v>74</v>
      </c>
      <c r="H70" s="32"/>
      <c r="I70" s="32"/>
      <c r="J70" s="32"/>
      <c r="K70" s="32"/>
      <c r="L70" s="11"/>
      <c r="M70" s="11"/>
      <c r="N70" s="11"/>
      <c r="O70" s="11"/>
      <c r="P70" s="11">
        <v>753.1</v>
      </c>
      <c r="Q70" s="11">
        <v>176</v>
      </c>
      <c r="R70" s="11"/>
      <c r="S70" s="11">
        <v>49.9</v>
      </c>
      <c r="T70" s="11"/>
      <c r="U70" s="11"/>
      <c r="V70" s="11"/>
      <c r="W70" s="11"/>
      <c r="X70" s="11">
        <f>P70+Q70+S70</f>
        <v>979</v>
      </c>
      <c r="Y70" s="11">
        <f>X70</f>
        <v>979</v>
      </c>
      <c r="Z70" s="11">
        <v>649</v>
      </c>
      <c r="AA70" s="11">
        <v>0</v>
      </c>
      <c r="AB70" s="11"/>
      <c r="AC70" s="11"/>
      <c r="AD70" s="11"/>
      <c r="AE70" s="11"/>
      <c r="AF70" s="11">
        <v>705.5</v>
      </c>
      <c r="AG70" s="11">
        <v>176</v>
      </c>
      <c r="AH70" s="11"/>
      <c r="AI70" s="11">
        <v>79.900000000000006</v>
      </c>
      <c r="AJ70" s="11"/>
      <c r="AK70" s="11"/>
      <c r="AL70" s="11"/>
      <c r="AM70" s="11"/>
      <c r="AN70" s="11">
        <f>AF70+AG70+AI70</f>
        <v>961.4</v>
      </c>
      <c r="AO70" s="11">
        <v>957.4</v>
      </c>
      <c r="AP70" s="11">
        <v>621.6</v>
      </c>
      <c r="AQ70" s="11">
        <v>4</v>
      </c>
      <c r="AR70" s="11"/>
      <c r="AS70" s="11"/>
      <c r="AT70" s="11"/>
      <c r="AU70" s="11"/>
      <c r="AV70" s="11">
        <v>735</v>
      </c>
      <c r="AW70" s="11">
        <v>176</v>
      </c>
      <c r="AX70" s="11"/>
      <c r="AY70" s="11" t="s">
        <v>141</v>
      </c>
      <c r="AZ70" s="11"/>
      <c r="BA70" s="11"/>
      <c r="BB70" s="11"/>
      <c r="BC70" s="11"/>
      <c r="BD70" s="11">
        <f>AV70+AW70+AY70</f>
        <v>990.9</v>
      </c>
      <c r="BE70" s="11">
        <f>AV70+AW70+AY70</f>
        <v>990.9</v>
      </c>
      <c r="BF70" s="11">
        <v>649</v>
      </c>
      <c r="BG70" s="11">
        <v>0</v>
      </c>
      <c r="BH70" s="11"/>
      <c r="BI70" s="11"/>
      <c r="BJ70" s="11"/>
      <c r="BK70" s="11"/>
      <c r="BL70" s="11">
        <v>734</v>
      </c>
      <c r="BM70" s="11">
        <v>176</v>
      </c>
      <c r="BN70" s="11"/>
      <c r="BO70" s="11">
        <v>65</v>
      </c>
      <c r="BP70" s="11"/>
      <c r="BQ70" s="11"/>
      <c r="BR70" s="11"/>
      <c r="BS70" s="11"/>
      <c r="BT70" s="11">
        <f>BL70+BM70+BO70</f>
        <v>975</v>
      </c>
      <c r="BU70" s="11">
        <f>BT70</f>
        <v>975</v>
      </c>
      <c r="BV70" s="11">
        <v>649</v>
      </c>
      <c r="BW70" s="11">
        <v>0</v>
      </c>
      <c r="BX70" s="154" t="s">
        <v>161</v>
      </c>
      <c r="BY70" s="184" t="s">
        <v>102</v>
      </c>
      <c r="BZ70" s="184" t="s">
        <v>102</v>
      </c>
      <c r="CA70" s="184" t="s">
        <v>103</v>
      </c>
      <c r="CB70" s="185">
        <v>35</v>
      </c>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s="2"/>
      <c r="IU70" s="2"/>
      <c r="IV70" s="2"/>
    </row>
    <row r="71" spans="1:256" s="51" customFormat="1" ht="22.5">
      <c r="A71" s="352"/>
      <c r="B71" s="232"/>
      <c r="C71" s="353"/>
      <c r="D71" s="327"/>
      <c r="E71" s="269"/>
      <c r="F71" s="270"/>
      <c r="G71" s="247"/>
      <c r="H71" s="75"/>
      <c r="I71" s="75"/>
      <c r="J71" s="75"/>
      <c r="K71" s="75"/>
      <c r="L71" s="166"/>
      <c r="M71" s="118"/>
      <c r="N71" s="22"/>
      <c r="O71" s="22"/>
      <c r="P71" s="22"/>
      <c r="Q71" s="22"/>
      <c r="R71" s="165"/>
      <c r="S71" s="165"/>
      <c r="T71" s="22"/>
      <c r="U71" s="22"/>
      <c r="V71" s="22"/>
      <c r="W71" s="22"/>
      <c r="X71" s="22"/>
      <c r="Y71" s="22"/>
      <c r="Z71" s="22"/>
      <c r="AA71" s="22"/>
      <c r="AB71" s="117"/>
      <c r="AC71" s="118"/>
      <c r="AD71" s="22"/>
      <c r="AE71" s="22"/>
      <c r="AF71" s="22"/>
      <c r="AG71" s="22"/>
      <c r="AH71" s="165"/>
      <c r="AI71" s="165"/>
      <c r="AJ71" s="22"/>
      <c r="AK71" s="22"/>
      <c r="AL71" s="22"/>
      <c r="AM71" s="22"/>
      <c r="AN71" s="22"/>
      <c r="AO71" s="22"/>
      <c r="AP71" s="22"/>
      <c r="AQ71" s="22"/>
      <c r="AR71" s="117"/>
      <c r="AS71" s="118"/>
      <c r="AT71" s="22"/>
      <c r="AU71" s="22"/>
      <c r="AV71" s="22"/>
      <c r="AW71" s="22"/>
      <c r="AX71" s="165"/>
      <c r="AY71" s="165"/>
      <c r="AZ71" s="22"/>
      <c r="BA71" s="22"/>
      <c r="BB71" s="22"/>
      <c r="BC71" s="22"/>
      <c r="BD71" s="22"/>
      <c r="BE71" s="22"/>
      <c r="BF71" s="22"/>
      <c r="BG71" s="22"/>
      <c r="BH71" s="117"/>
      <c r="BI71" s="118"/>
      <c r="BJ71" s="22"/>
      <c r="BK71" s="22"/>
      <c r="BL71" s="22"/>
      <c r="BM71" s="22"/>
      <c r="BN71" s="165"/>
      <c r="BO71" s="165"/>
      <c r="BP71" s="22"/>
      <c r="BQ71" s="22"/>
      <c r="BR71" s="22"/>
      <c r="BS71" s="22"/>
      <c r="BT71" s="22"/>
      <c r="BU71" s="22"/>
      <c r="BV71" s="22"/>
      <c r="BW71" s="22"/>
      <c r="BX71" s="125" t="s">
        <v>58</v>
      </c>
      <c r="BY71" s="43">
        <v>18</v>
      </c>
      <c r="BZ71" s="43">
        <v>14</v>
      </c>
      <c r="CA71" s="43">
        <v>18</v>
      </c>
      <c r="CB71" s="44">
        <v>18</v>
      </c>
      <c r="CC71" s="179"/>
      <c r="CD71" s="179"/>
      <c r="CE71" s="179"/>
      <c r="CF71" s="179"/>
      <c r="CG71" s="179"/>
      <c r="CH71" s="179"/>
      <c r="CI71" s="179"/>
      <c r="CJ71" s="179"/>
      <c r="CK71" s="179"/>
      <c r="CL71" s="179"/>
      <c r="CM71" s="179"/>
      <c r="CN71" s="179"/>
      <c r="CO71" s="179"/>
      <c r="CP71" s="179"/>
      <c r="CQ71" s="179"/>
      <c r="CR71" s="179"/>
      <c r="CS71" s="179"/>
      <c r="CT71" s="179"/>
      <c r="CU71" s="179"/>
      <c r="CV71" s="179"/>
      <c r="CW71" s="179"/>
      <c r="CX71" s="179"/>
      <c r="CY71" s="179"/>
      <c r="CZ71" s="179"/>
      <c r="DA71" s="179"/>
      <c r="DB71" s="179"/>
      <c r="DC71" s="179"/>
      <c r="DD71" s="179"/>
      <c r="DE71" s="179"/>
      <c r="DF71" s="179"/>
      <c r="DG71" s="179"/>
      <c r="DH71" s="179"/>
      <c r="DI71" s="179"/>
      <c r="DJ71" s="179"/>
      <c r="DK71" s="179"/>
      <c r="DL71" s="179"/>
      <c r="DM71" s="179"/>
      <c r="DN71" s="179"/>
      <c r="DO71" s="179"/>
      <c r="DP71" s="179"/>
      <c r="DQ71" s="179"/>
      <c r="DR71" s="179"/>
      <c r="DS71" s="179"/>
      <c r="DT71" s="179"/>
      <c r="DU71" s="179"/>
      <c r="DV71" s="179"/>
      <c r="DW71" s="179"/>
      <c r="DX71" s="179"/>
      <c r="DY71" s="179"/>
      <c r="DZ71" s="179"/>
      <c r="EA71" s="179"/>
      <c r="EB71" s="179"/>
      <c r="EC71" s="179"/>
      <c r="ED71" s="179"/>
      <c r="EE71" s="179"/>
      <c r="EF71" s="179"/>
      <c r="EG71" s="179"/>
      <c r="EH71" s="179"/>
      <c r="EI71" s="179"/>
      <c r="EJ71" s="179"/>
      <c r="EK71" s="179"/>
      <c r="EL71" s="179"/>
      <c r="EM71" s="179"/>
      <c r="EN71" s="179"/>
      <c r="EO71" s="179"/>
      <c r="EP71" s="179"/>
      <c r="EQ71" s="179"/>
      <c r="ER71" s="179"/>
      <c r="ES71" s="179"/>
      <c r="ET71" s="179"/>
      <c r="EU71" s="179"/>
      <c r="EV71" s="179"/>
      <c r="EW71" s="179"/>
      <c r="EX71" s="179"/>
      <c r="EY71" s="179"/>
      <c r="EZ71" s="179"/>
      <c r="FA71" s="179"/>
      <c r="FB71" s="179"/>
      <c r="FC71" s="179"/>
      <c r="FD71" s="179"/>
      <c r="FE71" s="179"/>
      <c r="FF71" s="179"/>
      <c r="FG71" s="179"/>
      <c r="FH71" s="179"/>
      <c r="FI71" s="179"/>
      <c r="FJ71" s="179"/>
      <c r="FK71" s="179"/>
      <c r="FL71" s="179"/>
      <c r="FM71" s="179"/>
      <c r="FN71" s="179"/>
      <c r="FO71" s="179"/>
      <c r="FP71" s="179"/>
      <c r="FQ71" s="179"/>
      <c r="FR71" s="179"/>
      <c r="FS71" s="179"/>
      <c r="FT71" s="179"/>
      <c r="FU71" s="179"/>
      <c r="FV71" s="179"/>
      <c r="FW71" s="179"/>
      <c r="FX71" s="179"/>
      <c r="FY71" s="179"/>
      <c r="FZ71" s="179"/>
      <c r="GA71" s="179"/>
      <c r="GB71" s="179"/>
      <c r="GC71" s="179"/>
      <c r="GD71" s="179"/>
      <c r="GE71" s="179"/>
      <c r="GF71" s="179"/>
      <c r="GG71" s="179"/>
      <c r="GH71" s="179"/>
      <c r="GI71" s="179"/>
      <c r="GJ71" s="179"/>
      <c r="GK71" s="179"/>
      <c r="GL71" s="179"/>
      <c r="GM71" s="179"/>
      <c r="GN71" s="179"/>
      <c r="GO71" s="179"/>
      <c r="GP71" s="179"/>
      <c r="GQ71" s="179"/>
      <c r="GR71" s="179"/>
      <c r="GS71" s="179"/>
      <c r="GT71" s="179"/>
      <c r="GU71" s="179"/>
      <c r="GV71" s="179"/>
      <c r="GW71" s="179"/>
      <c r="GX71" s="179"/>
      <c r="GY71" s="179"/>
      <c r="GZ71" s="179"/>
      <c r="HA71" s="179"/>
      <c r="HB71" s="179"/>
      <c r="HC71" s="179"/>
      <c r="HD71" s="179"/>
      <c r="HE71" s="179"/>
      <c r="HF71" s="179"/>
      <c r="HG71" s="179"/>
      <c r="HH71" s="179"/>
      <c r="HI71" s="179"/>
      <c r="HJ71" s="179"/>
      <c r="HK71" s="179"/>
      <c r="HL71" s="179"/>
      <c r="HM71" s="179"/>
      <c r="HN71" s="179"/>
      <c r="HO71" s="179"/>
      <c r="HP71" s="179"/>
      <c r="HQ71" s="179"/>
      <c r="HR71" s="179"/>
      <c r="HS71" s="179"/>
      <c r="HT71" s="179"/>
      <c r="HU71" s="179"/>
      <c r="HV71" s="179"/>
      <c r="HW71" s="179"/>
      <c r="HX71" s="179"/>
      <c r="HY71" s="179"/>
      <c r="HZ71" s="179"/>
      <c r="IA71" s="179"/>
      <c r="IB71" s="179"/>
      <c r="IC71" s="179"/>
      <c r="ID71" s="179"/>
      <c r="IE71" s="179"/>
      <c r="IF71" s="179"/>
      <c r="IG71" s="179"/>
      <c r="IH71" s="179"/>
      <c r="II71" s="179"/>
      <c r="IJ71" s="179"/>
      <c r="IK71" s="179"/>
      <c r="IL71" s="179"/>
      <c r="IM71" s="179"/>
      <c r="IN71" s="179"/>
      <c r="IO71" s="179"/>
      <c r="IP71" s="179"/>
      <c r="IQ71" s="179"/>
      <c r="IR71" s="179"/>
      <c r="IS71" s="179"/>
      <c r="IT71" s="179"/>
      <c r="IU71" s="179"/>
      <c r="IV71" s="179"/>
    </row>
    <row r="72" spans="1:256" s="51" customFormat="1" ht="22.5">
      <c r="A72" s="352"/>
      <c r="B72" s="232"/>
      <c r="C72" s="353"/>
      <c r="D72" s="327"/>
      <c r="E72" s="269"/>
      <c r="F72" s="270"/>
      <c r="G72" s="247"/>
      <c r="H72" s="75"/>
      <c r="I72" s="75"/>
      <c r="J72" s="75"/>
      <c r="K72" s="75"/>
      <c r="L72" s="166"/>
      <c r="M72" s="118"/>
      <c r="N72" s="22"/>
      <c r="O72" s="22"/>
      <c r="P72" s="22"/>
      <c r="Q72" s="22"/>
      <c r="R72" s="165"/>
      <c r="S72" s="165"/>
      <c r="T72" s="22"/>
      <c r="U72" s="22"/>
      <c r="V72" s="22"/>
      <c r="W72" s="22"/>
      <c r="X72" s="22"/>
      <c r="Y72" s="22"/>
      <c r="Z72" s="22"/>
      <c r="AA72" s="22"/>
      <c r="AB72" s="117"/>
      <c r="AC72" s="118"/>
      <c r="AD72" s="22"/>
      <c r="AE72" s="22"/>
      <c r="AF72" s="22"/>
      <c r="AG72" s="22"/>
      <c r="AH72" s="165"/>
      <c r="AI72" s="165"/>
      <c r="AJ72" s="22"/>
      <c r="AK72" s="22"/>
      <c r="AL72" s="22"/>
      <c r="AM72" s="22"/>
      <c r="AN72" s="22"/>
      <c r="AO72" s="22"/>
      <c r="AP72" s="22"/>
      <c r="AQ72" s="22"/>
      <c r="AR72" s="117"/>
      <c r="AS72" s="118"/>
      <c r="AT72" s="22"/>
      <c r="AU72" s="22"/>
      <c r="AV72" s="22"/>
      <c r="AW72" s="22"/>
      <c r="AX72" s="165"/>
      <c r="AY72" s="165"/>
      <c r="AZ72" s="22"/>
      <c r="BA72" s="22"/>
      <c r="BB72" s="22"/>
      <c r="BC72" s="22"/>
      <c r="BD72" s="22"/>
      <c r="BE72" s="22"/>
      <c r="BF72" s="22"/>
      <c r="BG72" s="22"/>
      <c r="BH72" s="117"/>
      <c r="BI72" s="118"/>
      <c r="BJ72" s="22"/>
      <c r="BK72" s="22"/>
      <c r="BL72" s="22"/>
      <c r="BM72" s="22"/>
      <c r="BN72" s="165"/>
      <c r="BO72" s="165"/>
      <c r="BP72" s="22"/>
      <c r="BQ72" s="22"/>
      <c r="BR72" s="22"/>
      <c r="BS72" s="22"/>
      <c r="BT72" s="22"/>
      <c r="BU72" s="22"/>
      <c r="BV72" s="22"/>
      <c r="BW72" s="22"/>
      <c r="BX72" s="125" t="s">
        <v>59</v>
      </c>
      <c r="BY72" s="43">
        <v>4</v>
      </c>
      <c r="BZ72" s="43">
        <v>4</v>
      </c>
      <c r="CA72" s="43">
        <v>5</v>
      </c>
      <c r="CB72" s="44">
        <v>5</v>
      </c>
      <c r="CC72" s="179"/>
      <c r="CD72" s="179"/>
      <c r="CE72" s="179"/>
      <c r="CF72" s="179"/>
      <c r="CG72" s="179"/>
      <c r="CH72" s="179"/>
      <c r="CI72" s="179"/>
      <c r="CJ72" s="179"/>
      <c r="CK72" s="179"/>
      <c r="CL72" s="179"/>
      <c r="CM72" s="179"/>
      <c r="CN72" s="179"/>
      <c r="CO72" s="179"/>
      <c r="CP72" s="179"/>
      <c r="CQ72" s="179"/>
      <c r="CR72" s="179"/>
      <c r="CS72" s="179"/>
      <c r="CT72" s="179"/>
      <c r="CU72" s="179"/>
      <c r="CV72" s="179"/>
      <c r="CW72" s="179"/>
      <c r="CX72" s="179"/>
      <c r="CY72" s="179"/>
      <c r="CZ72" s="179"/>
      <c r="DA72" s="179"/>
      <c r="DB72" s="179"/>
      <c r="DC72" s="179"/>
      <c r="DD72" s="179"/>
      <c r="DE72" s="179"/>
      <c r="DF72" s="179"/>
      <c r="DG72" s="179"/>
      <c r="DH72" s="179"/>
      <c r="DI72" s="179"/>
      <c r="DJ72" s="179"/>
      <c r="DK72" s="179"/>
      <c r="DL72" s="179"/>
      <c r="DM72" s="179"/>
      <c r="DN72" s="179"/>
      <c r="DO72" s="179"/>
      <c r="DP72" s="179"/>
      <c r="DQ72" s="179"/>
      <c r="DR72" s="179"/>
      <c r="DS72" s="179"/>
      <c r="DT72" s="179"/>
      <c r="DU72" s="179"/>
      <c r="DV72" s="179"/>
      <c r="DW72" s="179"/>
      <c r="DX72" s="179"/>
      <c r="DY72" s="179"/>
      <c r="DZ72" s="179"/>
      <c r="EA72" s="179"/>
      <c r="EB72" s="179"/>
      <c r="EC72" s="179"/>
      <c r="ED72" s="179"/>
      <c r="EE72" s="179"/>
      <c r="EF72" s="179"/>
      <c r="EG72" s="179"/>
      <c r="EH72" s="179"/>
      <c r="EI72" s="179"/>
      <c r="EJ72" s="179"/>
      <c r="EK72" s="179"/>
      <c r="EL72" s="179"/>
      <c r="EM72" s="179"/>
      <c r="EN72" s="179"/>
      <c r="EO72" s="179"/>
      <c r="EP72" s="179"/>
      <c r="EQ72" s="179"/>
      <c r="ER72" s="179"/>
      <c r="ES72" s="179"/>
      <c r="ET72" s="179"/>
      <c r="EU72" s="179"/>
      <c r="EV72" s="179"/>
      <c r="EW72" s="179"/>
      <c r="EX72" s="179"/>
      <c r="EY72" s="179"/>
      <c r="EZ72" s="179"/>
      <c r="FA72" s="179"/>
      <c r="FB72" s="179"/>
      <c r="FC72" s="179"/>
      <c r="FD72" s="179"/>
      <c r="FE72" s="179"/>
      <c r="FF72" s="179"/>
      <c r="FG72" s="179"/>
      <c r="FH72" s="179"/>
      <c r="FI72" s="179"/>
      <c r="FJ72" s="179"/>
      <c r="FK72" s="179"/>
      <c r="FL72" s="179"/>
      <c r="FM72" s="179"/>
      <c r="FN72" s="179"/>
      <c r="FO72" s="179"/>
      <c r="FP72" s="179"/>
      <c r="FQ72" s="179"/>
      <c r="FR72" s="179"/>
      <c r="FS72" s="179"/>
      <c r="FT72" s="179"/>
      <c r="FU72" s="179"/>
      <c r="FV72" s="179"/>
      <c r="FW72" s="179"/>
      <c r="FX72" s="179"/>
      <c r="FY72" s="179"/>
      <c r="FZ72" s="179"/>
      <c r="GA72" s="179"/>
      <c r="GB72" s="179"/>
      <c r="GC72" s="179"/>
      <c r="GD72" s="179"/>
      <c r="GE72" s="179"/>
      <c r="GF72" s="179"/>
      <c r="GG72" s="179"/>
      <c r="GH72" s="179"/>
      <c r="GI72" s="179"/>
      <c r="GJ72" s="179"/>
      <c r="GK72" s="179"/>
      <c r="GL72" s="179"/>
      <c r="GM72" s="179"/>
      <c r="GN72" s="179"/>
      <c r="GO72" s="179"/>
      <c r="GP72" s="179"/>
      <c r="GQ72" s="179"/>
      <c r="GR72" s="179"/>
      <c r="GS72" s="179"/>
      <c r="GT72" s="179"/>
      <c r="GU72" s="179"/>
      <c r="GV72" s="179"/>
      <c r="GW72" s="179"/>
      <c r="GX72" s="179"/>
      <c r="GY72" s="179"/>
      <c r="GZ72" s="179"/>
      <c r="HA72" s="179"/>
      <c r="HB72" s="179"/>
      <c r="HC72" s="179"/>
      <c r="HD72" s="179"/>
      <c r="HE72" s="179"/>
      <c r="HF72" s="179"/>
      <c r="HG72" s="179"/>
      <c r="HH72" s="179"/>
      <c r="HI72" s="179"/>
      <c r="HJ72" s="179"/>
      <c r="HK72" s="179"/>
      <c r="HL72" s="179"/>
      <c r="HM72" s="179"/>
      <c r="HN72" s="179"/>
      <c r="HO72" s="179"/>
      <c r="HP72" s="179"/>
      <c r="HQ72" s="179"/>
      <c r="HR72" s="179"/>
      <c r="HS72" s="179"/>
      <c r="HT72" s="179"/>
      <c r="HU72" s="179"/>
      <c r="HV72" s="179"/>
      <c r="HW72" s="179"/>
      <c r="HX72" s="179"/>
      <c r="HY72" s="179"/>
      <c r="HZ72" s="179"/>
      <c r="IA72" s="179"/>
      <c r="IB72" s="179"/>
      <c r="IC72" s="179"/>
      <c r="ID72" s="179"/>
      <c r="IE72" s="179"/>
      <c r="IF72" s="179"/>
      <c r="IG72" s="179"/>
      <c r="IH72" s="179"/>
      <c r="II72" s="179"/>
      <c r="IJ72" s="179"/>
      <c r="IK72" s="179"/>
      <c r="IL72" s="179"/>
      <c r="IM72" s="179"/>
      <c r="IN72" s="179"/>
      <c r="IO72" s="179"/>
      <c r="IP72" s="179"/>
      <c r="IQ72" s="179"/>
      <c r="IR72" s="179"/>
      <c r="IS72" s="179"/>
      <c r="IT72" s="179"/>
      <c r="IU72" s="179"/>
      <c r="IV72" s="179"/>
    </row>
    <row r="73" spans="1:256" s="3" customFormat="1" ht="24.75" customHeight="1">
      <c r="A73" s="231" t="s">
        <v>16</v>
      </c>
      <c r="B73" s="217" t="s">
        <v>13</v>
      </c>
      <c r="C73" s="222" t="s">
        <v>13</v>
      </c>
      <c r="D73" s="236" t="s">
        <v>104</v>
      </c>
      <c r="E73" s="255" t="s">
        <v>33</v>
      </c>
      <c r="F73" s="270" t="s">
        <v>48</v>
      </c>
      <c r="G73" s="247" t="s">
        <v>74</v>
      </c>
      <c r="H73" s="77"/>
      <c r="I73" s="77"/>
      <c r="J73" s="77"/>
      <c r="K73" s="77"/>
      <c r="L73" s="117"/>
      <c r="M73" s="118"/>
      <c r="N73" s="11"/>
      <c r="O73" s="11"/>
      <c r="P73" s="11"/>
      <c r="Q73" s="11"/>
      <c r="R73" s="162"/>
      <c r="S73" s="162"/>
      <c r="T73" s="11"/>
      <c r="U73" s="11"/>
      <c r="V73" s="11"/>
      <c r="W73" s="11"/>
      <c r="X73" s="11"/>
      <c r="Y73" s="11"/>
      <c r="Z73" s="11"/>
      <c r="AA73" s="11"/>
      <c r="AB73" s="117"/>
      <c r="AC73" s="118"/>
      <c r="AD73" s="11"/>
      <c r="AE73" s="11"/>
      <c r="AF73" s="11"/>
      <c r="AG73" s="11"/>
      <c r="AH73" s="162"/>
      <c r="AI73" s="162"/>
      <c r="AJ73" s="11"/>
      <c r="AK73" s="11"/>
      <c r="AL73" s="11"/>
      <c r="AM73" s="11"/>
      <c r="AN73" s="11"/>
      <c r="AO73" s="11"/>
      <c r="AP73" s="11"/>
      <c r="AQ73" s="11"/>
      <c r="AR73" s="117"/>
      <c r="AS73" s="118"/>
      <c r="AT73" s="11"/>
      <c r="AU73" s="11"/>
      <c r="AV73" s="11"/>
      <c r="AW73" s="11"/>
      <c r="AX73" s="162"/>
      <c r="AY73" s="162"/>
      <c r="AZ73" s="11"/>
      <c r="BA73" s="11"/>
      <c r="BB73" s="11"/>
      <c r="BC73" s="11"/>
      <c r="BD73" s="11"/>
      <c r="BE73" s="11"/>
      <c r="BF73" s="11"/>
      <c r="BG73" s="11"/>
      <c r="BH73" s="117"/>
      <c r="BI73" s="118"/>
      <c r="BJ73" s="11"/>
      <c r="BK73" s="11"/>
      <c r="BL73" s="11"/>
      <c r="BM73" s="11"/>
      <c r="BN73" s="162"/>
      <c r="BO73" s="162"/>
      <c r="BP73" s="11"/>
      <c r="BQ73" s="11"/>
      <c r="BR73" s="11"/>
      <c r="BS73" s="11"/>
      <c r="BT73" s="11"/>
      <c r="BU73" s="11"/>
      <c r="BV73" s="11"/>
      <c r="BW73" s="11"/>
      <c r="BX73" s="125" t="s">
        <v>60</v>
      </c>
      <c r="BY73" s="43">
        <v>20</v>
      </c>
      <c r="BZ73" s="43">
        <v>20</v>
      </c>
      <c r="CA73" s="43">
        <v>25</v>
      </c>
      <c r="CB73" s="44">
        <v>25</v>
      </c>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s="2"/>
      <c r="IU73" s="2"/>
      <c r="IV73" s="2"/>
    </row>
    <row r="74" spans="1:256" s="3" customFormat="1" ht="120.75" customHeight="1">
      <c r="A74" s="231"/>
      <c r="B74" s="217"/>
      <c r="C74" s="222"/>
      <c r="D74" s="236"/>
      <c r="E74" s="255"/>
      <c r="F74" s="270"/>
      <c r="G74" s="247"/>
      <c r="H74" s="77"/>
      <c r="I74" s="77"/>
      <c r="J74" s="77"/>
      <c r="K74" s="77"/>
      <c r="L74" s="117"/>
      <c r="M74" s="118"/>
      <c r="N74" s="11"/>
      <c r="O74" s="11"/>
      <c r="P74" s="11"/>
      <c r="Q74" s="11"/>
      <c r="R74" s="162"/>
      <c r="S74" s="162"/>
      <c r="T74" s="11"/>
      <c r="U74" s="11"/>
      <c r="V74" s="11"/>
      <c r="W74" s="11"/>
      <c r="X74" s="11"/>
      <c r="Y74" s="11"/>
      <c r="Z74" s="22"/>
      <c r="AA74" s="22"/>
      <c r="AB74" s="117"/>
      <c r="AC74" s="118"/>
      <c r="AD74" s="11"/>
      <c r="AE74" s="11"/>
      <c r="AF74" s="11"/>
      <c r="AG74" s="11"/>
      <c r="AH74" s="162"/>
      <c r="AI74" s="162"/>
      <c r="AJ74" s="11"/>
      <c r="AK74" s="11"/>
      <c r="AL74" s="11"/>
      <c r="AM74" s="11"/>
      <c r="AN74" s="11"/>
      <c r="AO74" s="11"/>
      <c r="AP74" s="22"/>
      <c r="AQ74" s="22"/>
      <c r="AR74" s="117"/>
      <c r="AS74" s="118"/>
      <c r="AT74" s="11"/>
      <c r="AU74" s="11"/>
      <c r="AV74" s="11"/>
      <c r="AW74" s="11"/>
      <c r="AX74" s="162"/>
      <c r="AY74" s="162"/>
      <c r="AZ74" s="11"/>
      <c r="BA74" s="11"/>
      <c r="BB74" s="11"/>
      <c r="BC74" s="11"/>
      <c r="BD74" s="11"/>
      <c r="BE74" s="11"/>
      <c r="BF74" s="22"/>
      <c r="BG74" s="22"/>
      <c r="BH74" s="117"/>
      <c r="BI74" s="118"/>
      <c r="BJ74" s="11"/>
      <c r="BK74" s="11"/>
      <c r="BL74" s="11"/>
      <c r="BM74" s="11"/>
      <c r="BN74" s="162"/>
      <c r="BO74" s="162"/>
      <c r="BP74" s="11"/>
      <c r="BQ74" s="11"/>
      <c r="BR74" s="11"/>
      <c r="BS74" s="11"/>
      <c r="BT74" s="11"/>
      <c r="BU74" s="11"/>
      <c r="BV74" s="22"/>
      <c r="BW74" s="22"/>
      <c r="BX74" s="125" t="s">
        <v>61</v>
      </c>
      <c r="BY74" s="43">
        <v>5</v>
      </c>
      <c r="BZ74" s="43">
        <v>5</v>
      </c>
      <c r="CA74" s="43">
        <v>5</v>
      </c>
      <c r="CB74" s="44">
        <v>5</v>
      </c>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s="2"/>
      <c r="IU74" s="2"/>
      <c r="IV74" s="2"/>
    </row>
    <row r="75" spans="1:256" s="3" customFormat="1" ht="20.25" customHeight="1">
      <c r="A75" s="328" t="s">
        <v>16</v>
      </c>
      <c r="B75" s="331" t="s">
        <v>13</v>
      </c>
      <c r="C75" s="334" t="s">
        <v>13</v>
      </c>
      <c r="D75" s="341" t="s">
        <v>105</v>
      </c>
      <c r="E75" s="297" t="s">
        <v>33</v>
      </c>
      <c r="F75" s="345" t="s">
        <v>48</v>
      </c>
      <c r="G75" s="348" t="s">
        <v>74</v>
      </c>
      <c r="H75" s="74"/>
      <c r="I75" s="74"/>
      <c r="J75" s="74"/>
      <c r="K75" s="74"/>
      <c r="L75" s="119"/>
      <c r="M75" s="120"/>
      <c r="N75" s="11"/>
      <c r="O75" s="11"/>
      <c r="P75" s="11"/>
      <c r="Q75" s="11"/>
      <c r="R75" s="162"/>
      <c r="S75" s="162"/>
      <c r="T75" s="11"/>
      <c r="U75" s="11"/>
      <c r="V75" s="11"/>
      <c r="W75" s="11"/>
      <c r="X75" s="11"/>
      <c r="Y75" s="11"/>
      <c r="Z75" s="22"/>
      <c r="AA75" s="22"/>
      <c r="AB75" s="119"/>
      <c r="AC75" s="120"/>
      <c r="AD75" s="11"/>
      <c r="AE75" s="11"/>
      <c r="AF75" s="11"/>
      <c r="AG75" s="11"/>
      <c r="AH75" s="162"/>
      <c r="AI75" s="162"/>
      <c r="AJ75" s="11"/>
      <c r="AK75" s="11"/>
      <c r="AL75" s="11"/>
      <c r="AM75" s="11"/>
      <c r="AN75" s="11"/>
      <c r="AO75" s="11"/>
      <c r="AP75" s="22"/>
      <c r="AQ75" s="22"/>
      <c r="AR75" s="119"/>
      <c r="AS75" s="120"/>
      <c r="AT75" s="11"/>
      <c r="AU75" s="11"/>
      <c r="AV75" s="11"/>
      <c r="AW75" s="11"/>
      <c r="AX75" s="162"/>
      <c r="AY75" s="162"/>
      <c r="AZ75" s="11"/>
      <c r="BA75" s="11"/>
      <c r="BB75" s="11"/>
      <c r="BC75" s="11"/>
      <c r="BD75" s="11"/>
      <c r="BE75" s="11"/>
      <c r="BF75" s="22"/>
      <c r="BG75" s="22"/>
      <c r="BH75" s="119"/>
      <c r="BI75" s="120"/>
      <c r="BJ75" s="11"/>
      <c r="BK75" s="11"/>
      <c r="BL75" s="11"/>
      <c r="BM75" s="11"/>
      <c r="BN75" s="162"/>
      <c r="BO75" s="162"/>
      <c r="BP75" s="11"/>
      <c r="BQ75" s="11"/>
      <c r="BR75" s="11"/>
      <c r="BS75" s="11"/>
      <c r="BT75" s="11"/>
      <c r="BU75" s="11"/>
      <c r="BV75" s="22"/>
      <c r="BW75" s="22"/>
      <c r="BX75" s="125" t="s">
        <v>62</v>
      </c>
      <c r="BY75" s="43">
        <v>8</v>
      </c>
      <c r="BZ75" s="43">
        <v>8</v>
      </c>
      <c r="CA75" s="43">
        <v>8</v>
      </c>
      <c r="CB75" s="44">
        <v>8</v>
      </c>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s="2"/>
      <c r="IU75" s="2"/>
      <c r="IV75" s="2"/>
    </row>
    <row r="76" spans="1:256" s="3" customFormat="1" ht="22.5">
      <c r="A76" s="329"/>
      <c r="B76" s="332"/>
      <c r="C76" s="335"/>
      <c r="D76" s="342"/>
      <c r="E76" s="298"/>
      <c r="F76" s="346"/>
      <c r="G76" s="349"/>
      <c r="H76" s="74"/>
      <c r="I76" s="74"/>
      <c r="J76" s="74"/>
      <c r="K76" s="74"/>
      <c r="L76" s="119"/>
      <c r="M76" s="120"/>
      <c r="N76" s="11"/>
      <c r="O76" s="11"/>
      <c r="P76" s="11"/>
      <c r="Q76" s="11"/>
      <c r="R76" s="162"/>
      <c r="S76" s="162"/>
      <c r="T76" s="11"/>
      <c r="U76" s="11"/>
      <c r="V76" s="11"/>
      <c r="W76" s="11"/>
      <c r="X76" s="11"/>
      <c r="Y76" s="11"/>
      <c r="Z76" s="22"/>
      <c r="AA76" s="22"/>
      <c r="AB76" s="119"/>
      <c r="AC76" s="120"/>
      <c r="AD76" s="11"/>
      <c r="AE76" s="11"/>
      <c r="AF76" s="11"/>
      <c r="AG76" s="11"/>
      <c r="AH76" s="162"/>
      <c r="AI76" s="162"/>
      <c r="AJ76" s="11"/>
      <c r="AK76" s="11"/>
      <c r="AL76" s="11"/>
      <c r="AM76" s="11"/>
      <c r="AN76" s="11"/>
      <c r="AO76" s="11"/>
      <c r="AP76" s="22"/>
      <c r="AQ76" s="22"/>
      <c r="AR76" s="119"/>
      <c r="AS76" s="120"/>
      <c r="AT76" s="11"/>
      <c r="AU76" s="11"/>
      <c r="AV76" s="11"/>
      <c r="AW76" s="11"/>
      <c r="AX76" s="162"/>
      <c r="AY76" s="162"/>
      <c r="AZ76" s="11"/>
      <c r="BA76" s="11"/>
      <c r="BB76" s="11"/>
      <c r="BC76" s="11"/>
      <c r="BD76" s="11"/>
      <c r="BE76" s="11"/>
      <c r="BF76" s="22"/>
      <c r="BG76" s="22"/>
      <c r="BH76" s="119"/>
      <c r="BI76" s="120"/>
      <c r="BJ76" s="11"/>
      <c r="BK76" s="11"/>
      <c r="BL76" s="11"/>
      <c r="BM76" s="11"/>
      <c r="BN76" s="162"/>
      <c r="BO76" s="162"/>
      <c r="BP76" s="11"/>
      <c r="BQ76" s="11"/>
      <c r="BR76" s="11"/>
      <c r="BS76" s="11"/>
      <c r="BT76" s="11"/>
      <c r="BU76" s="11"/>
      <c r="BV76" s="22"/>
      <c r="BW76" s="22"/>
      <c r="BX76" s="125" t="s">
        <v>63</v>
      </c>
      <c r="BY76" s="43">
        <v>15</v>
      </c>
      <c r="BZ76" s="43">
        <v>15</v>
      </c>
      <c r="CA76" s="43">
        <v>15</v>
      </c>
      <c r="CB76" s="44">
        <v>15</v>
      </c>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s="2"/>
      <c r="IU76" s="2"/>
      <c r="IV76" s="2"/>
    </row>
    <row r="77" spans="1:256" s="3" customFormat="1" ht="22.5">
      <c r="A77" s="330"/>
      <c r="B77" s="333"/>
      <c r="C77" s="336"/>
      <c r="D77" s="343"/>
      <c r="E77" s="299"/>
      <c r="F77" s="347"/>
      <c r="G77" s="350"/>
      <c r="H77" s="74"/>
      <c r="I77" s="74"/>
      <c r="J77" s="74"/>
      <c r="K77" s="74"/>
      <c r="L77" s="119"/>
      <c r="M77" s="119"/>
      <c r="N77" s="11"/>
      <c r="O77" s="11"/>
      <c r="P77" s="11"/>
      <c r="Q77" s="11"/>
      <c r="R77" s="162"/>
      <c r="S77" s="162"/>
      <c r="T77" s="11"/>
      <c r="U77" s="11"/>
      <c r="V77" s="11"/>
      <c r="W77" s="11"/>
      <c r="X77" s="11"/>
      <c r="Y77" s="11"/>
      <c r="Z77" s="22"/>
      <c r="AA77" s="22"/>
      <c r="AB77" s="119"/>
      <c r="AC77" s="119"/>
      <c r="AD77" s="11"/>
      <c r="AE77" s="11"/>
      <c r="AF77" s="11"/>
      <c r="AG77" s="11"/>
      <c r="AH77" s="162"/>
      <c r="AI77" s="162"/>
      <c r="AJ77" s="11"/>
      <c r="AK77" s="11"/>
      <c r="AL77" s="11"/>
      <c r="AM77" s="11"/>
      <c r="AN77" s="11"/>
      <c r="AO77" s="11"/>
      <c r="AP77" s="22"/>
      <c r="AQ77" s="22"/>
      <c r="AR77" s="119"/>
      <c r="AS77" s="119"/>
      <c r="AT77" s="11"/>
      <c r="AU77" s="11"/>
      <c r="AV77" s="11"/>
      <c r="AW77" s="11"/>
      <c r="AX77" s="162"/>
      <c r="AY77" s="162"/>
      <c r="AZ77" s="11"/>
      <c r="BA77" s="11"/>
      <c r="BB77" s="11"/>
      <c r="BC77" s="11"/>
      <c r="BD77" s="11"/>
      <c r="BE77" s="11"/>
      <c r="BF77" s="22"/>
      <c r="BG77" s="22"/>
      <c r="BH77" s="119"/>
      <c r="BI77" s="119"/>
      <c r="BJ77" s="11"/>
      <c r="BK77" s="11"/>
      <c r="BL77" s="11"/>
      <c r="BM77" s="11"/>
      <c r="BN77" s="162"/>
      <c r="BO77" s="162"/>
      <c r="BP77" s="11"/>
      <c r="BQ77" s="11"/>
      <c r="BR77" s="11"/>
      <c r="BS77" s="11"/>
      <c r="BT77" s="11"/>
      <c r="BU77" s="11"/>
      <c r="BV77" s="22"/>
      <c r="BW77" s="22"/>
      <c r="BX77" s="125" t="s">
        <v>64</v>
      </c>
      <c r="BY77" s="6">
        <v>9</v>
      </c>
      <c r="BZ77" s="6">
        <v>9</v>
      </c>
      <c r="CA77" s="6">
        <v>9</v>
      </c>
      <c r="CB77" s="52">
        <v>9</v>
      </c>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s="2"/>
      <c r="IU77" s="2"/>
      <c r="IV77" s="2"/>
    </row>
    <row r="78" spans="1:256" s="3" customFormat="1" ht="45">
      <c r="A78" s="328" t="s">
        <v>16</v>
      </c>
      <c r="B78" s="331" t="s">
        <v>13</v>
      </c>
      <c r="C78" s="334" t="s">
        <v>13</v>
      </c>
      <c r="D78" s="341" t="s">
        <v>135</v>
      </c>
      <c r="E78" s="297" t="s">
        <v>33</v>
      </c>
      <c r="F78" s="274" t="s">
        <v>48</v>
      </c>
      <c r="G78" s="277" t="s">
        <v>74</v>
      </c>
      <c r="H78" s="74"/>
      <c r="I78" s="74"/>
      <c r="J78" s="74"/>
      <c r="K78" s="74"/>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c r="BN78" s="11"/>
      <c r="BO78" s="11"/>
      <c r="BP78" s="11"/>
      <c r="BQ78" s="11"/>
      <c r="BR78" s="11"/>
      <c r="BS78" s="11"/>
      <c r="BT78" s="11"/>
      <c r="BU78" s="11"/>
      <c r="BV78" s="11"/>
      <c r="BW78" s="11"/>
      <c r="BX78" s="125" t="s">
        <v>65</v>
      </c>
      <c r="BY78" s="6">
        <v>200</v>
      </c>
      <c r="BZ78" s="6">
        <v>200</v>
      </c>
      <c r="CA78" s="6">
        <v>240</v>
      </c>
      <c r="CB78" s="52">
        <v>240</v>
      </c>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c r="IQ78" s="2"/>
      <c r="IR78" s="2"/>
      <c r="IS78" s="2"/>
      <c r="IT78" s="2"/>
      <c r="IU78" s="2"/>
      <c r="IV78" s="2"/>
    </row>
    <row r="79" spans="1:256" s="3" customFormat="1" ht="22.5">
      <c r="A79" s="329"/>
      <c r="B79" s="332"/>
      <c r="C79" s="335"/>
      <c r="D79" s="342"/>
      <c r="E79" s="298"/>
      <c r="F79" s="275"/>
      <c r="G79" s="278"/>
      <c r="H79" s="74"/>
      <c r="I79" s="74"/>
      <c r="J79" s="74"/>
      <c r="K79" s="74"/>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11"/>
      <c r="BT79" s="11"/>
      <c r="BU79" s="11"/>
      <c r="BV79" s="11"/>
      <c r="BW79" s="11"/>
      <c r="BX79" s="125" t="s">
        <v>66</v>
      </c>
      <c r="BY79" s="6">
        <v>3</v>
      </c>
      <c r="BZ79" s="6">
        <v>3</v>
      </c>
      <c r="CA79" s="6">
        <v>3</v>
      </c>
      <c r="CB79" s="52">
        <v>3</v>
      </c>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c r="GJ79" s="2"/>
      <c r="GK79" s="2"/>
      <c r="GL79" s="2"/>
      <c r="GM79" s="2"/>
      <c r="GN79" s="2"/>
      <c r="GO79" s="2"/>
      <c r="GP79" s="2"/>
      <c r="GQ79" s="2"/>
      <c r="GR79" s="2"/>
      <c r="GS79" s="2"/>
      <c r="GT79" s="2"/>
      <c r="GU79" s="2"/>
      <c r="GV79" s="2"/>
      <c r="GW79" s="2"/>
      <c r="GX79" s="2"/>
      <c r="GY79" s="2"/>
      <c r="GZ79" s="2"/>
      <c r="HA79" s="2"/>
      <c r="HB79" s="2"/>
      <c r="HC79" s="2"/>
      <c r="HD79" s="2"/>
      <c r="HE79" s="2"/>
      <c r="HF79" s="2"/>
      <c r="HG79" s="2"/>
      <c r="HH79" s="2"/>
      <c r="HI79" s="2"/>
      <c r="HJ79" s="2"/>
      <c r="HK79" s="2"/>
      <c r="HL79" s="2"/>
      <c r="HM79" s="2"/>
      <c r="HN79" s="2"/>
      <c r="HO79" s="2"/>
      <c r="HP79" s="2"/>
      <c r="HQ79" s="2"/>
      <c r="HR79" s="2"/>
      <c r="HS79" s="2"/>
      <c r="HT79" s="2"/>
      <c r="HU79" s="2"/>
      <c r="HV79" s="2"/>
      <c r="HW79" s="2"/>
      <c r="HX79" s="2"/>
      <c r="HY79" s="2"/>
      <c r="HZ79" s="2"/>
      <c r="IA79" s="2"/>
      <c r="IB79" s="2"/>
      <c r="IC79" s="2"/>
      <c r="ID79" s="2"/>
      <c r="IE79" s="2"/>
      <c r="IF79" s="2"/>
      <c r="IG79" s="2"/>
      <c r="IH79" s="2"/>
      <c r="II79" s="2"/>
      <c r="IJ79" s="2"/>
      <c r="IK79" s="2"/>
      <c r="IL79" s="2"/>
      <c r="IM79" s="2"/>
      <c r="IN79" s="2"/>
      <c r="IO79" s="2"/>
      <c r="IP79" s="2"/>
      <c r="IQ79" s="2"/>
      <c r="IR79" s="2"/>
      <c r="IS79" s="2"/>
      <c r="IT79" s="2"/>
      <c r="IU79" s="2"/>
      <c r="IV79" s="2"/>
    </row>
    <row r="80" spans="1:256" s="3" customFormat="1" ht="22.5">
      <c r="A80" s="330"/>
      <c r="B80" s="333"/>
      <c r="C80" s="336"/>
      <c r="D80" s="342"/>
      <c r="E80" s="299"/>
      <c r="F80" s="276"/>
      <c r="G80" s="279"/>
      <c r="H80" s="74"/>
      <c r="I80" s="74"/>
      <c r="J80" s="74"/>
      <c r="K80" s="74"/>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c r="BN80" s="11"/>
      <c r="BO80" s="11"/>
      <c r="BP80" s="11"/>
      <c r="BQ80" s="11"/>
      <c r="BR80" s="11"/>
      <c r="BS80" s="11"/>
      <c r="BT80" s="11"/>
      <c r="BU80" s="11"/>
      <c r="BV80" s="11"/>
      <c r="BW80" s="11"/>
      <c r="BX80" s="167" t="s">
        <v>67</v>
      </c>
      <c r="BY80" s="43">
        <v>3</v>
      </c>
      <c r="BZ80" s="43">
        <v>3</v>
      </c>
      <c r="CA80" s="43">
        <v>4</v>
      </c>
      <c r="CB80" s="44">
        <v>5</v>
      </c>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c r="GN80" s="2"/>
      <c r="GO80" s="2"/>
      <c r="GP80" s="2"/>
      <c r="GQ80" s="2"/>
      <c r="GR80" s="2"/>
      <c r="GS80" s="2"/>
      <c r="GT80" s="2"/>
      <c r="GU80" s="2"/>
      <c r="GV80" s="2"/>
      <c r="GW80" s="2"/>
      <c r="GX80" s="2"/>
      <c r="GY80" s="2"/>
      <c r="GZ80" s="2"/>
      <c r="HA80" s="2"/>
      <c r="HB80" s="2"/>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c r="IL80" s="2"/>
      <c r="IM80" s="2"/>
      <c r="IN80" s="2"/>
      <c r="IO80" s="2"/>
      <c r="IP80" s="2"/>
      <c r="IQ80" s="2"/>
      <c r="IR80" s="2"/>
      <c r="IS80" s="2"/>
      <c r="IT80" s="2"/>
      <c r="IU80" s="2"/>
      <c r="IV80" s="2"/>
    </row>
    <row r="81" spans="1:256" s="150" customFormat="1" ht="24" customHeight="1">
      <c r="A81" s="85" t="s">
        <v>16</v>
      </c>
      <c r="B81" s="86" t="s">
        <v>13</v>
      </c>
      <c r="C81" s="216" t="s">
        <v>17</v>
      </c>
      <c r="D81" s="216"/>
      <c r="E81" s="216"/>
      <c r="F81" s="216"/>
      <c r="G81" s="216"/>
      <c r="H81" s="33">
        <f>SUM(H78:H80)</f>
        <v>0</v>
      </c>
      <c r="I81" s="33">
        <f>SUM(I78:I80)</f>
        <v>0</v>
      </c>
      <c r="J81" s="33">
        <f>SUM(J78:J80)</f>
        <v>0</v>
      </c>
      <c r="K81" s="33">
        <f>SUM(K78:K80)</f>
        <v>0</v>
      </c>
      <c r="L81" s="109"/>
      <c r="M81" s="109"/>
      <c r="N81" s="109"/>
      <c r="O81" s="109"/>
      <c r="P81" s="109">
        <f>SUM(P70:P80)</f>
        <v>753.1</v>
      </c>
      <c r="Q81" s="109">
        <f>SUM(Q70:Q80)</f>
        <v>176</v>
      </c>
      <c r="R81" s="109"/>
      <c r="S81" s="109">
        <f>SUM(S70:S80)</f>
        <v>49.9</v>
      </c>
      <c r="T81" s="109"/>
      <c r="U81" s="109"/>
      <c r="V81" s="109"/>
      <c r="W81" s="109"/>
      <c r="X81" s="109">
        <f>SUM(X70:X80)</f>
        <v>979</v>
      </c>
      <c r="Y81" s="109">
        <f>SUM(Y70:Y80)</f>
        <v>979</v>
      </c>
      <c r="Z81" s="109">
        <f>SUM(Z70:Z80)</f>
        <v>649</v>
      </c>
      <c r="AA81" s="109">
        <f>SUM(AA70:AA80)</f>
        <v>0</v>
      </c>
      <c r="AB81" s="109"/>
      <c r="AC81" s="109"/>
      <c r="AD81" s="109"/>
      <c r="AE81" s="109"/>
      <c r="AF81" s="109">
        <f>SUM(AF70:AF80)</f>
        <v>705.5</v>
      </c>
      <c r="AG81" s="109">
        <f>SUM(AG70:AG80)</f>
        <v>176</v>
      </c>
      <c r="AH81" s="109"/>
      <c r="AI81" s="109">
        <f>SUM(AI70:AI80)</f>
        <v>79.900000000000006</v>
      </c>
      <c r="AJ81" s="109"/>
      <c r="AK81" s="109"/>
      <c r="AL81" s="109"/>
      <c r="AM81" s="109"/>
      <c r="AN81" s="109">
        <f>SUM(AN70:AN80)</f>
        <v>961.4</v>
      </c>
      <c r="AO81" s="109">
        <f>SUM(AO70:AO80)</f>
        <v>957.4</v>
      </c>
      <c r="AP81" s="109">
        <f>SUM(AP70:AP80)</f>
        <v>621.6</v>
      </c>
      <c r="AQ81" s="109">
        <f>SUM(AQ70:AQ80)</f>
        <v>4</v>
      </c>
      <c r="AR81" s="109"/>
      <c r="AS81" s="109"/>
      <c r="AT81" s="109"/>
      <c r="AU81" s="109"/>
      <c r="AV81" s="109">
        <f>SUM(AV70:AV80)</f>
        <v>735</v>
      </c>
      <c r="AW81" s="109">
        <f>SUM(AW70:AW80)</f>
        <v>176</v>
      </c>
      <c r="AX81" s="109"/>
      <c r="AY81" s="109"/>
      <c r="AZ81" s="109"/>
      <c r="BA81" s="109"/>
      <c r="BB81" s="109"/>
      <c r="BC81" s="109"/>
      <c r="BD81" s="109">
        <f>SUM(BD70:BD80)</f>
        <v>990.9</v>
      </c>
      <c r="BE81" s="109">
        <f>SUM(BE70:BE80)</f>
        <v>990.9</v>
      </c>
      <c r="BF81" s="109">
        <f>SUM(BF70:BF80)</f>
        <v>649</v>
      </c>
      <c r="BG81" s="109">
        <f>SUM(BG70:BG80)</f>
        <v>0</v>
      </c>
      <c r="BH81" s="109"/>
      <c r="BI81" s="109"/>
      <c r="BJ81" s="109"/>
      <c r="BK81" s="109"/>
      <c r="BL81" s="109">
        <f>SUM(BL70:BL80)</f>
        <v>734</v>
      </c>
      <c r="BM81" s="109">
        <f>SUM(BM70:BM80)</f>
        <v>176</v>
      </c>
      <c r="BN81" s="109"/>
      <c r="BO81" s="109">
        <f>SUM(BO70:BO80)</f>
        <v>65</v>
      </c>
      <c r="BP81" s="109"/>
      <c r="BQ81" s="109"/>
      <c r="BR81" s="109"/>
      <c r="BS81" s="109"/>
      <c r="BT81" s="109">
        <f>SUM(BT70:BT80)</f>
        <v>975</v>
      </c>
      <c r="BU81" s="109">
        <f>SUM(BU70:BU80)</f>
        <v>975</v>
      </c>
      <c r="BV81" s="109">
        <f>SUM(BV70:BV80)</f>
        <v>649</v>
      </c>
      <c r="BW81" s="109">
        <f>SUM(BW70:BW80)</f>
        <v>0</v>
      </c>
      <c r="BX81" s="40"/>
      <c r="BY81" s="40"/>
      <c r="BZ81" s="40"/>
      <c r="CA81" s="40"/>
      <c r="CB81" s="40"/>
      <c r="CC81" s="177"/>
      <c r="CD81" s="177"/>
      <c r="CE81" s="177"/>
      <c r="CF81" s="177"/>
      <c r="CG81" s="177"/>
      <c r="CH81" s="177"/>
      <c r="CI81" s="177"/>
      <c r="CJ81" s="177"/>
      <c r="CK81" s="177"/>
      <c r="CL81" s="177"/>
      <c r="CM81" s="177"/>
      <c r="CN81" s="177"/>
      <c r="CO81" s="177"/>
      <c r="CP81" s="177"/>
      <c r="CQ81" s="177"/>
      <c r="CR81" s="177"/>
      <c r="CS81" s="177"/>
      <c r="CT81" s="177"/>
      <c r="CU81" s="177"/>
      <c r="CV81" s="177"/>
      <c r="CW81" s="177"/>
      <c r="CX81" s="177"/>
      <c r="CY81" s="177"/>
      <c r="CZ81" s="177"/>
      <c r="DA81" s="177"/>
      <c r="DB81" s="177"/>
      <c r="DC81" s="177"/>
      <c r="DD81" s="177"/>
      <c r="DE81" s="177"/>
      <c r="DF81" s="177"/>
      <c r="DG81" s="177"/>
      <c r="DH81" s="177"/>
      <c r="DI81" s="177"/>
      <c r="DJ81" s="177"/>
      <c r="DK81" s="177"/>
      <c r="DL81" s="177"/>
      <c r="DM81" s="177"/>
      <c r="DN81" s="177"/>
      <c r="DO81" s="177"/>
      <c r="DP81" s="177"/>
      <c r="DQ81" s="177"/>
      <c r="DR81" s="177"/>
      <c r="DS81" s="177"/>
      <c r="DT81" s="177"/>
      <c r="DU81" s="177"/>
      <c r="DV81" s="177"/>
      <c r="DW81" s="177"/>
      <c r="DX81" s="177"/>
      <c r="DY81" s="177"/>
      <c r="DZ81" s="177"/>
      <c r="EA81" s="177"/>
      <c r="EB81" s="177"/>
      <c r="EC81" s="177"/>
      <c r="ED81" s="177"/>
      <c r="EE81" s="177"/>
      <c r="EF81" s="177"/>
      <c r="EG81" s="177"/>
      <c r="EH81" s="177"/>
      <c r="EI81" s="177"/>
      <c r="EJ81" s="177"/>
      <c r="EK81" s="177"/>
      <c r="EL81" s="177"/>
      <c r="EM81" s="177"/>
      <c r="EN81" s="177"/>
      <c r="EO81" s="177"/>
      <c r="EP81" s="177"/>
      <c r="EQ81" s="177"/>
      <c r="ER81" s="177"/>
      <c r="ES81" s="177"/>
      <c r="ET81" s="177"/>
      <c r="EU81" s="177"/>
      <c r="EV81" s="177"/>
      <c r="EW81" s="177"/>
      <c r="EX81" s="177"/>
      <c r="EY81" s="177"/>
      <c r="EZ81" s="177"/>
      <c r="FA81" s="177"/>
      <c r="FB81" s="177"/>
      <c r="FC81" s="177"/>
      <c r="FD81" s="177"/>
      <c r="FE81" s="177"/>
      <c r="FF81" s="177"/>
      <c r="FG81" s="177"/>
      <c r="FH81" s="177"/>
      <c r="FI81" s="177"/>
      <c r="FJ81" s="177"/>
      <c r="FK81" s="177"/>
      <c r="FL81" s="177"/>
      <c r="FM81" s="177"/>
      <c r="FN81" s="177"/>
      <c r="FO81" s="177"/>
      <c r="FP81" s="177"/>
      <c r="FQ81" s="177"/>
      <c r="FR81" s="177"/>
      <c r="FS81" s="177"/>
      <c r="FT81" s="177"/>
      <c r="FU81" s="177"/>
      <c r="FV81" s="177"/>
      <c r="FW81" s="177"/>
      <c r="FX81" s="177"/>
      <c r="FY81" s="177"/>
      <c r="FZ81" s="177"/>
      <c r="GA81" s="177"/>
      <c r="GB81" s="177"/>
      <c r="GC81" s="177"/>
      <c r="GD81" s="177"/>
      <c r="GE81" s="177"/>
      <c r="GF81" s="177"/>
      <c r="GG81" s="177"/>
      <c r="GH81" s="177"/>
      <c r="GI81" s="177"/>
      <c r="GJ81" s="177"/>
      <c r="GK81" s="177"/>
      <c r="GL81" s="177"/>
      <c r="GM81" s="177"/>
      <c r="GN81" s="177"/>
      <c r="GO81" s="177"/>
      <c r="GP81" s="177"/>
      <c r="GQ81" s="177"/>
      <c r="GR81" s="177"/>
      <c r="GS81" s="177"/>
      <c r="GT81" s="177"/>
      <c r="GU81" s="177"/>
      <c r="GV81" s="177"/>
      <c r="GW81" s="177"/>
      <c r="GX81" s="177"/>
      <c r="GY81" s="177"/>
      <c r="GZ81" s="177"/>
      <c r="HA81" s="177"/>
      <c r="HB81" s="177"/>
      <c r="HC81" s="177"/>
      <c r="HD81" s="177"/>
      <c r="HE81" s="177"/>
      <c r="HF81" s="177"/>
      <c r="HG81" s="177"/>
      <c r="HH81" s="177"/>
      <c r="HI81" s="177"/>
      <c r="HJ81" s="177"/>
      <c r="HK81" s="177"/>
      <c r="HL81" s="177"/>
      <c r="HM81" s="177"/>
      <c r="HN81" s="177"/>
      <c r="HO81" s="177"/>
      <c r="HP81" s="177"/>
      <c r="HQ81" s="177"/>
      <c r="HR81" s="177"/>
      <c r="HS81" s="177"/>
      <c r="HT81" s="177"/>
      <c r="HU81" s="177"/>
      <c r="HV81" s="177"/>
      <c r="HW81" s="177"/>
      <c r="HX81" s="177"/>
      <c r="HY81" s="177"/>
      <c r="HZ81" s="177"/>
      <c r="IA81" s="177"/>
      <c r="IB81" s="177"/>
      <c r="IC81" s="177"/>
      <c r="ID81" s="177"/>
      <c r="IE81" s="177"/>
      <c r="IF81" s="177"/>
      <c r="IG81" s="177"/>
      <c r="IH81" s="177"/>
      <c r="II81" s="177"/>
      <c r="IJ81" s="177"/>
      <c r="IK81" s="177"/>
      <c r="IL81" s="177"/>
      <c r="IM81" s="177"/>
      <c r="IN81" s="177"/>
      <c r="IO81" s="177"/>
      <c r="IP81" s="177"/>
      <c r="IQ81" s="177"/>
      <c r="IR81" s="177"/>
      <c r="IS81" s="177"/>
      <c r="IT81" s="177"/>
      <c r="IU81" s="177"/>
      <c r="IV81" s="177"/>
    </row>
    <row r="82" spans="1:256" s="14" customFormat="1" ht="26.25" customHeight="1">
      <c r="A82" s="85" t="s">
        <v>16</v>
      </c>
      <c r="B82" s="211" t="s">
        <v>18</v>
      </c>
      <c r="C82" s="211"/>
      <c r="D82" s="211"/>
      <c r="E82" s="211"/>
      <c r="F82" s="211"/>
      <c r="G82" s="211"/>
      <c r="H82" s="34" t="e">
        <f>#REF!+H81</f>
        <v>#REF!</v>
      </c>
      <c r="I82" s="34" t="e">
        <f>#REF!+I81</f>
        <v>#REF!</v>
      </c>
      <c r="J82" s="34" t="e">
        <f>#REF!+J81</f>
        <v>#REF!</v>
      </c>
      <c r="K82" s="34" t="e">
        <f>#REF!+K81</f>
        <v>#REF!</v>
      </c>
      <c r="L82" s="116"/>
      <c r="M82" s="116"/>
      <c r="N82" s="116"/>
      <c r="O82" s="116"/>
      <c r="P82" s="116">
        <f>P81</f>
        <v>753.1</v>
      </c>
      <c r="Q82" s="116">
        <f>Q81</f>
        <v>176</v>
      </c>
      <c r="R82" s="116"/>
      <c r="S82" s="116">
        <f>S81</f>
        <v>49.9</v>
      </c>
      <c r="T82" s="116"/>
      <c r="U82" s="116"/>
      <c r="V82" s="116"/>
      <c r="W82" s="116"/>
      <c r="X82" s="116">
        <f>X81</f>
        <v>979</v>
      </c>
      <c r="Y82" s="116">
        <f>Y81</f>
        <v>979</v>
      </c>
      <c r="Z82" s="116">
        <f>Z81</f>
        <v>649</v>
      </c>
      <c r="AA82" s="116">
        <f>AA81</f>
        <v>0</v>
      </c>
      <c r="AB82" s="116"/>
      <c r="AC82" s="116"/>
      <c r="AD82" s="116"/>
      <c r="AE82" s="116"/>
      <c r="AF82" s="116">
        <f>AF81</f>
        <v>705.5</v>
      </c>
      <c r="AG82" s="116">
        <f>AG81</f>
        <v>176</v>
      </c>
      <c r="AH82" s="116"/>
      <c r="AI82" s="116">
        <f>AI81</f>
        <v>79.900000000000006</v>
      </c>
      <c r="AJ82" s="116"/>
      <c r="AK82" s="116"/>
      <c r="AL82" s="116"/>
      <c r="AM82" s="116"/>
      <c r="AN82" s="116">
        <f>AN81</f>
        <v>961.4</v>
      </c>
      <c r="AO82" s="116">
        <f>AO81</f>
        <v>957.4</v>
      </c>
      <c r="AP82" s="116">
        <f>AP81</f>
        <v>621.6</v>
      </c>
      <c r="AQ82" s="116">
        <f>AQ81</f>
        <v>4</v>
      </c>
      <c r="AR82" s="116"/>
      <c r="AS82" s="116"/>
      <c r="AT82" s="116"/>
      <c r="AU82" s="116"/>
      <c r="AV82" s="116">
        <f>AV81</f>
        <v>735</v>
      </c>
      <c r="AW82" s="116">
        <f>AW81</f>
        <v>176</v>
      </c>
      <c r="AX82" s="116"/>
      <c r="AY82" s="116"/>
      <c r="AZ82" s="116"/>
      <c r="BA82" s="116"/>
      <c r="BB82" s="116"/>
      <c r="BC82" s="116"/>
      <c r="BD82" s="116">
        <f>BD81</f>
        <v>990.9</v>
      </c>
      <c r="BE82" s="116">
        <f>BE81</f>
        <v>990.9</v>
      </c>
      <c r="BF82" s="116">
        <f>BF81</f>
        <v>649</v>
      </c>
      <c r="BG82" s="116">
        <f>BG81</f>
        <v>0</v>
      </c>
      <c r="BH82" s="116"/>
      <c r="BI82" s="116"/>
      <c r="BJ82" s="116"/>
      <c r="BK82" s="116"/>
      <c r="BL82" s="116">
        <f>BL81</f>
        <v>734</v>
      </c>
      <c r="BM82" s="116">
        <f>BM81</f>
        <v>176</v>
      </c>
      <c r="BN82" s="116"/>
      <c r="BO82" s="116">
        <f>BO81</f>
        <v>65</v>
      </c>
      <c r="BP82" s="116"/>
      <c r="BQ82" s="116"/>
      <c r="BR82" s="116"/>
      <c r="BS82" s="116"/>
      <c r="BT82" s="116">
        <f>BT81</f>
        <v>975</v>
      </c>
      <c r="BU82" s="116">
        <f>BU81</f>
        <v>975</v>
      </c>
      <c r="BV82" s="116">
        <f>BV81</f>
        <v>649</v>
      </c>
      <c r="BW82" s="116">
        <f>BW81</f>
        <v>0</v>
      </c>
      <c r="BX82" s="78"/>
      <c r="BY82" s="78"/>
      <c r="BZ82" s="78"/>
      <c r="CA82" s="78"/>
      <c r="CB82" s="53"/>
      <c r="CC82" s="186"/>
      <c r="CD82" s="186"/>
      <c r="CE82" s="186"/>
      <c r="CF82" s="186"/>
      <c r="CG82" s="186"/>
      <c r="CH82" s="186"/>
      <c r="CI82" s="186"/>
      <c r="CJ82" s="186"/>
      <c r="CK82" s="186"/>
      <c r="CL82" s="186"/>
      <c r="CM82" s="186"/>
      <c r="CN82" s="186"/>
      <c r="CO82" s="186"/>
      <c r="CP82" s="186"/>
      <c r="CQ82" s="186"/>
      <c r="CR82" s="186"/>
      <c r="CS82" s="186"/>
      <c r="CT82" s="186"/>
      <c r="CU82" s="186"/>
      <c r="CV82" s="186"/>
      <c r="CW82" s="186"/>
      <c r="CX82" s="186"/>
      <c r="CY82" s="186"/>
      <c r="CZ82" s="186"/>
      <c r="DA82" s="186"/>
      <c r="DB82" s="186"/>
      <c r="DC82" s="186"/>
      <c r="DD82" s="186"/>
      <c r="DE82" s="186"/>
      <c r="DF82" s="186"/>
      <c r="DG82" s="186"/>
      <c r="DH82" s="186"/>
      <c r="DI82" s="186"/>
      <c r="DJ82" s="186"/>
      <c r="DK82" s="186"/>
      <c r="DL82" s="186"/>
      <c r="DM82" s="186"/>
      <c r="DN82" s="186"/>
      <c r="DO82" s="186"/>
      <c r="DP82" s="186"/>
      <c r="DQ82" s="186"/>
      <c r="DR82" s="186"/>
      <c r="DS82" s="186"/>
      <c r="DT82" s="186"/>
      <c r="DU82" s="186"/>
      <c r="DV82" s="186"/>
      <c r="DW82" s="186"/>
      <c r="DX82" s="186"/>
      <c r="DY82" s="186"/>
      <c r="DZ82" s="186"/>
      <c r="EA82" s="186"/>
      <c r="EB82" s="186"/>
      <c r="EC82" s="186"/>
      <c r="ED82" s="186"/>
      <c r="EE82" s="186"/>
      <c r="EF82" s="186"/>
      <c r="EG82" s="186"/>
      <c r="EH82" s="186"/>
      <c r="EI82" s="186"/>
      <c r="EJ82" s="186"/>
      <c r="EK82" s="186"/>
      <c r="EL82" s="186"/>
      <c r="EM82" s="186"/>
      <c r="EN82" s="186"/>
      <c r="EO82" s="186"/>
      <c r="EP82" s="186"/>
      <c r="EQ82" s="186"/>
      <c r="ER82" s="186"/>
      <c r="ES82" s="186"/>
      <c r="ET82" s="186"/>
      <c r="EU82" s="186"/>
      <c r="EV82" s="186"/>
      <c r="EW82" s="186"/>
      <c r="EX82" s="186"/>
      <c r="EY82" s="186"/>
      <c r="EZ82" s="186"/>
      <c r="FA82" s="186"/>
      <c r="FB82" s="186"/>
      <c r="FC82" s="186"/>
      <c r="FD82" s="186"/>
      <c r="FE82" s="186"/>
      <c r="FF82" s="186"/>
      <c r="FG82" s="186"/>
      <c r="FH82" s="186"/>
      <c r="FI82" s="186"/>
      <c r="FJ82" s="186"/>
      <c r="FK82" s="186"/>
      <c r="FL82" s="186"/>
      <c r="FM82" s="186"/>
      <c r="FN82" s="186"/>
      <c r="FO82" s="186"/>
      <c r="FP82" s="186"/>
      <c r="FQ82" s="186"/>
      <c r="FR82" s="186"/>
      <c r="FS82" s="186"/>
      <c r="FT82" s="186"/>
      <c r="FU82" s="186"/>
      <c r="FV82" s="186"/>
      <c r="FW82" s="186"/>
      <c r="FX82" s="186"/>
      <c r="FY82" s="186"/>
      <c r="FZ82" s="186"/>
      <c r="GA82" s="186"/>
      <c r="GB82" s="186"/>
      <c r="GC82" s="186"/>
      <c r="GD82" s="186"/>
      <c r="GE82" s="186"/>
      <c r="GF82" s="186"/>
      <c r="GG82" s="186"/>
      <c r="GH82" s="186"/>
      <c r="GI82" s="186"/>
      <c r="GJ82" s="186"/>
      <c r="GK82" s="186"/>
      <c r="GL82" s="186"/>
      <c r="GM82" s="186"/>
      <c r="GN82" s="186"/>
      <c r="GO82" s="186"/>
      <c r="GP82" s="186"/>
      <c r="GQ82" s="186"/>
      <c r="GR82" s="186"/>
      <c r="GS82" s="186"/>
      <c r="GT82" s="186"/>
      <c r="GU82" s="186"/>
      <c r="GV82" s="186"/>
      <c r="GW82" s="186"/>
      <c r="GX82" s="186"/>
      <c r="GY82" s="186"/>
      <c r="GZ82" s="186"/>
      <c r="HA82" s="186"/>
      <c r="HB82" s="186"/>
      <c r="HC82" s="186"/>
      <c r="HD82" s="186"/>
      <c r="HE82" s="186"/>
      <c r="HF82" s="186"/>
      <c r="HG82" s="186"/>
      <c r="HH82" s="186"/>
      <c r="HI82" s="186"/>
      <c r="HJ82" s="186"/>
      <c r="HK82" s="186"/>
      <c r="HL82" s="186"/>
      <c r="HM82" s="186"/>
      <c r="HN82" s="186"/>
      <c r="HO82" s="186"/>
      <c r="HP82" s="186"/>
      <c r="HQ82" s="186"/>
      <c r="HR82" s="186"/>
      <c r="HS82" s="186"/>
      <c r="HT82" s="186"/>
      <c r="HU82" s="186"/>
      <c r="HV82" s="186"/>
      <c r="HW82" s="186"/>
      <c r="HX82" s="186"/>
      <c r="HY82" s="186"/>
      <c r="HZ82" s="186"/>
      <c r="IA82" s="186"/>
      <c r="IB82" s="186"/>
      <c r="IC82" s="186"/>
      <c r="ID82" s="186"/>
      <c r="IE82" s="186"/>
      <c r="IF82" s="186"/>
      <c r="IG82" s="186"/>
      <c r="IH82" s="186"/>
      <c r="II82" s="186"/>
      <c r="IJ82" s="186"/>
      <c r="IK82" s="186"/>
      <c r="IL82" s="186"/>
      <c r="IM82" s="186"/>
      <c r="IN82" s="186"/>
      <c r="IO82" s="186"/>
      <c r="IP82" s="186"/>
      <c r="IQ82" s="186"/>
      <c r="IR82" s="186"/>
      <c r="IS82" s="186"/>
      <c r="IT82" s="186"/>
      <c r="IU82" s="186"/>
      <c r="IV82" s="186"/>
    </row>
    <row r="83" spans="1:256" s="15" customFormat="1" ht="21.75" customHeight="1">
      <c r="A83" s="85" t="s">
        <v>31</v>
      </c>
      <c r="B83" s="268" t="s">
        <v>38</v>
      </c>
      <c r="C83" s="268"/>
      <c r="D83" s="268"/>
      <c r="E83" s="268"/>
      <c r="F83" s="268"/>
      <c r="G83" s="268"/>
      <c r="H83" s="268"/>
      <c r="I83" s="268"/>
      <c r="J83" s="268"/>
      <c r="K83" s="268"/>
      <c r="L83" s="268"/>
      <c r="M83" s="268"/>
      <c r="N83" s="268"/>
      <c r="O83" s="268"/>
      <c r="P83" s="268"/>
      <c r="Q83" s="268"/>
      <c r="R83" s="268"/>
      <c r="S83" s="268"/>
      <c r="T83" s="268"/>
      <c r="U83" s="268"/>
      <c r="V83" s="268"/>
      <c r="W83" s="268"/>
      <c r="X83" s="268"/>
      <c r="Y83" s="268"/>
      <c r="Z83" s="268"/>
      <c r="AA83" s="268"/>
      <c r="AB83" s="268"/>
      <c r="AC83" s="268"/>
      <c r="AD83" s="268"/>
      <c r="AE83" s="268"/>
      <c r="AF83" s="268"/>
      <c r="AG83" s="268"/>
      <c r="AH83" s="268"/>
      <c r="AI83" s="268"/>
      <c r="AJ83" s="268"/>
      <c r="AK83" s="268"/>
      <c r="AL83" s="268"/>
      <c r="AM83" s="268"/>
      <c r="AN83" s="268"/>
      <c r="AO83" s="268"/>
      <c r="AP83" s="268"/>
      <c r="AQ83" s="268"/>
      <c r="AR83" s="268"/>
      <c r="AS83" s="268"/>
      <c r="AT83" s="268"/>
      <c r="AU83" s="268"/>
      <c r="AV83" s="268"/>
      <c r="AW83" s="268"/>
      <c r="AX83" s="268"/>
      <c r="AY83" s="268"/>
      <c r="AZ83" s="268"/>
      <c r="BA83" s="268"/>
      <c r="BB83" s="268"/>
      <c r="BC83" s="268"/>
      <c r="BD83" s="268"/>
      <c r="BE83" s="268"/>
      <c r="BF83" s="268"/>
      <c r="BG83" s="78"/>
      <c r="BH83" s="78"/>
      <c r="BI83" s="78"/>
      <c r="BJ83" s="78"/>
      <c r="BK83" s="78"/>
      <c r="BL83" s="78"/>
      <c r="BM83" s="78"/>
      <c r="BN83" s="78"/>
      <c r="BO83" s="78"/>
      <c r="BP83" s="78"/>
      <c r="BQ83" s="78"/>
      <c r="BR83" s="78"/>
      <c r="BS83" s="78"/>
      <c r="BT83" s="78"/>
      <c r="BU83" s="78"/>
      <c r="BV83" s="78"/>
      <c r="BW83" s="78"/>
      <c r="BX83" s="72"/>
      <c r="BY83" s="72"/>
      <c r="BZ83" s="72"/>
      <c r="CA83" s="72"/>
      <c r="CB83" s="4"/>
      <c r="CC83" s="25"/>
      <c r="CD83" s="25"/>
      <c r="CE83" s="25"/>
      <c r="CF83" s="25"/>
      <c r="CG83" s="25"/>
      <c r="CH83" s="25"/>
      <c r="CI83" s="25"/>
      <c r="CJ83" s="25"/>
      <c r="CK83" s="25"/>
      <c r="CL83" s="25"/>
      <c r="CM83" s="25"/>
      <c r="CN83" s="25"/>
      <c r="CO83" s="25"/>
      <c r="CP83" s="25"/>
      <c r="CQ83" s="25"/>
      <c r="CR83" s="25"/>
      <c r="CS83" s="25"/>
      <c r="CT83" s="25"/>
      <c r="CU83" s="25"/>
      <c r="CV83" s="25"/>
      <c r="CW83" s="25"/>
      <c r="CX83" s="25"/>
      <c r="CY83" s="25"/>
      <c r="CZ83" s="25"/>
      <c r="DA83" s="25"/>
      <c r="DB83" s="25"/>
      <c r="DC83" s="25"/>
      <c r="DD83" s="25"/>
      <c r="DE83" s="25"/>
      <c r="DF83" s="25"/>
      <c r="DG83" s="25"/>
      <c r="DH83" s="25"/>
      <c r="DI83" s="25"/>
      <c r="DJ83" s="25"/>
      <c r="DK83" s="25"/>
      <c r="DL83" s="25"/>
      <c r="DM83" s="25"/>
      <c r="DN83" s="25"/>
      <c r="DO83" s="25"/>
      <c r="DP83" s="25"/>
      <c r="DQ83" s="25"/>
      <c r="DR83" s="25"/>
      <c r="DS83" s="25"/>
      <c r="DT83" s="25"/>
      <c r="DU83" s="25"/>
      <c r="DV83" s="25"/>
      <c r="DW83" s="25"/>
      <c r="DX83" s="25"/>
      <c r="DY83" s="25"/>
      <c r="DZ83" s="25"/>
      <c r="EA83" s="25"/>
      <c r="EB83" s="25"/>
      <c r="EC83" s="25"/>
      <c r="ED83" s="25"/>
      <c r="EE83" s="25"/>
      <c r="EF83" s="25"/>
      <c r="EG83" s="25"/>
      <c r="EH83" s="25"/>
      <c r="EI83" s="25"/>
      <c r="EJ83" s="25"/>
      <c r="EK83" s="25"/>
      <c r="EL83" s="25"/>
      <c r="EM83" s="25"/>
      <c r="EN83" s="25"/>
      <c r="EO83" s="25"/>
      <c r="EP83" s="25"/>
      <c r="EQ83" s="25"/>
      <c r="ER83" s="25"/>
      <c r="ES83" s="25"/>
      <c r="ET83" s="25"/>
      <c r="EU83" s="25"/>
      <c r="EV83" s="25"/>
      <c r="EW83" s="25"/>
      <c r="EX83" s="25"/>
      <c r="EY83" s="25"/>
      <c r="EZ83" s="25"/>
      <c r="FA83" s="25"/>
      <c r="FB83" s="25"/>
      <c r="FC83" s="25"/>
      <c r="FD83" s="25"/>
      <c r="FE83" s="25"/>
      <c r="FF83" s="25"/>
      <c r="FG83" s="25"/>
      <c r="FH83" s="25"/>
      <c r="FI83" s="25"/>
      <c r="FJ83" s="25"/>
      <c r="FK83" s="25"/>
      <c r="FL83" s="25"/>
      <c r="FM83" s="25"/>
      <c r="FN83" s="25"/>
      <c r="FO83" s="25"/>
      <c r="FP83" s="25"/>
      <c r="FQ83" s="25"/>
      <c r="FR83" s="25"/>
      <c r="FS83" s="25"/>
      <c r="FT83" s="25"/>
      <c r="FU83" s="25"/>
      <c r="FV83" s="25"/>
      <c r="FW83" s="25"/>
      <c r="FX83" s="25"/>
      <c r="FY83" s="25"/>
      <c r="FZ83" s="25"/>
      <c r="GA83" s="25"/>
      <c r="GB83" s="25"/>
      <c r="GC83" s="25"/>
      <c r="GD83" s="25"/>
      <c r="GE83" s="25"/>
      <c r="GF83" s="25"/>
      <c r="GG83" s="25"/>
      <c r="GH83" s="25"/>
      <c r="GI83" s="25"/>
      <c r="GJ83" s="25"/>
      <c r="GK83" s="25"/>
      <c r="GL83" s="25"/>
      <c r="GM83" s="25"/>
      <c r="GN83" s="25"/>
      <c r="GO83" s="25"/>
      <c r="GP83" s="25"/>
      <c r="GQ83" s="25"/>
      <c r="GR83" s="25"/>
      <c r="GS83" s="25"/>
      <c r="GT83" s="25"/>
      <c r="GU83" s="25"/>
      <c r="GV83" s="25"/>
      <c r="GW83" s="25"/>
      <c r="GX83" s="25"/>
      <c r="GY83" s="25"/>
      <c r="GZ83" s="25"/>
      <c r="HA83" s="25"/>
      <c r="HB83" s="25"/>
      <c r="HC83" s="25"/>
      <c r="HD83" s="25"/>
      <c r="HE83" s="25"/>
      <c r="HF83" s="25"/>
      <c r="HG83" s="25"/>
      <c r="HH83" s="25"/>
      <c r="HI83" s="25"/>
      <c r="HJ83" s="25"/>
      <c r="HK83" s="25"/>
      <c r="HL83" s="25"/>
      <c r="HM83" s="25"/>
      <c r="HN83" s="25"/>
      <c r="HO83" s="25"/>
      <c r="HP83" s="25"/>
      <c r="HQ83" s="25"/>
      <c r="HR83" s="25"/>
      <c r="HS83" s="25"/>
      <c r="HT83" s="25"/>
      <c r="HU83" s="25"/>
      <c r="HV83" s="25"/>
      <c r="HW83" s="25"/>
      <c r="HX83" s="25"/>
      <c r="HY83" s="25"/>
      <c r="HZ83" s="25"/>
      <c r="IA83" s="25"/>
      <c r="IB83" s="25"/>
      <c r="IC83" s="25"/>
      <c r="ID83" s="25"/>
      <c r="IE83" s="25"/>
      <c r="IF83" s="25"/>
      <c r="IG83" s="25"/>
      <c r="IH83" s="25"/>
      <c r="II83" s="25"/>
      <c r="IJ83" s="25"/>
      <c r="IK83" s="25"/>
      <c r="IL83" s="25"/>
      <c r="IM83" s="25"/>
      <c r="IN83" s="25"/>
      <c r="IO83" s="25"/>
      <c r="IP83" s="25"/>
      <c r="IQ83" s="25"/>
      <c r="IR83" s="25"/>
      <c r="IS83" s="25"/>
      <c r="IT83" s="25"/>
      <c r="IU83" s="25"/>
      <c r="IV83" s="25"/>
    </row>
    <row r="84" spans="1:256" s="15" customFormat="1" ht="14.25" customHeight="1">
      <c r="A84" s="85" t="s">
        <v>31</v>
      </c>
      <c r="B84" s="86" t="s">
        <v>13</v>
      </c>
      <c r="C84" s="313" t="s">
        <v>68</v>
      </c>
      <c r="D84" s="313"/>
      <c r="E84" s="313"/>
      <c r="F84" s="313"/>
      <c r="G84" s="313"/>
      <c r="H84" s="313"/>
      <c r="I84" s="313"/>
      <c r="J84" s="313"/>
      <c r="K84" s="313"/>
      <c r="L84" s="313"/>
      <c r="M84" s="313"/>
      <c r="N84" s="313"/>
      <c r="O84" s="313"/>
      <c r="P84" s="313"/>
      <c r="Q84" s="313"/>
      <c r="R84" s="313"/>
      <c r="S84" s="313"/>
      <c r="T84" s="313"/>
      <c r="U84" s="313"/>
      <c r="V84" s="313"/>
      <c r="W84" s="313"/>
      <c r="X84" s="313"/>
      <c r="Y84" s="313"/>
      <c r="Z84" s="313"/>
      <c r="AA84" s="313"/>
      <c r="AB84" s="313"/>
      <c r="AC84" s="313"/>
      <c r="AD84" s="313"/>
      <c r="AE84" s="313"/>
      <c r="AF84" s="313"/>
      <c r="AG84" s="313"/>
      <c r="AH84" s="313"/>
      <c r="AI84" s="313"/>
      <c r="AJ84" s="313"/>
      <c r="AK84" s="313"/>
      <c r="AL84" s="313"/>
      <c r="AM84" s="313"/>
      <c r="AN84" s="313"/>
      <c r="AO84" s="313"/>
      <c r="AP84" s="313"/>
      <c r="AQ84" s="313"/>
      <c r="AR84" s="313"/>
      <c r="AS84" s="313"/>
      <c r="AT84" s="313"/>
      <c r="AU84" s="313"/>
      <c r="AV84" s="313"/>
      <c r="AW84" s="313"/>
      <c r="AX84" s="313"/>
      <c r="AY84" s="313"/>
      <c r="AZ84" s="313"/>
      <c r="BA84" s="313"/>
      <c r="BB84" s="313"/>
      <c r="BC84" s="313"/>
      <c r="BD84" s="313"/>
      <c r="BE84" s="313"/>
      <c r="BF84" s="313"/>
      <c r="BG84" s="155"/>
      <c r="BH84" s="155"/>
      <c r="BI84" s="155"/>
      <c r="BJ84" s="155"/>
      <c r="BK84" s="155"/>
      <c r="BL84" s="155"/>
      <c r="BM84" s="155"/>
      <c r="BN84" s="155"/>
      <c r="BO84" s="155"/>
      <c r="BP84" s="155"/>
      <c r="BQ84" s="155"/>
      <c r="BR84" s="155"/>
      <c r="BS84" s="155"/>
      <c r="BT84" s="155"/>
      <c r="BU84" s="155"/>
      <c r="BV84" s="155"/>
      <c r="BW84" s="155"/>
      <c r="BX84" s="40"/>
      <c r="BY84" s="40"/>
      <c r="BZ84" s="40"/>
      <c r="CA84" s="40"/>
      <c r="CB84" s="8"/>
      <c r="CC84" s="25"/>
      <c r="CD84" s="25"/>
      <c r="CE84" s="25"/>
      <c r="CF84" s="25"/>
      <c r="CG84" s="25"/>
      <c r="CH84" s="25"/>
      <c r="CI84" s="25"/>
      <c r="CJ84" s="25"/>
      <c r="CK84" s="25"/>
      <c r="CL84" s="25"/>
      <c r="CM84" s="25"/>
      <c r="CN84" s="25"/>
      <c r="CO84" s="25"/>
      <c r="CP84" s="25"/>
      <c r="CQ84" s="25"/>
      <c r="CR84" s="25"/>
      <c r="CS84" s="25"/>
      <c r="CT84" s="25"/>
      <c r="CU84" s="25"/>
      <c r="CV84" s="25"/>
      <c r="CW84" s="25"/>
      <c r="CX84" s="25"/>
      <c r="CY84" s="25"/>
      <c r="CZ84" s="25"/>
      <c r="DA84" s="25"/>
      <c r="DB84" s="25"/>
      <c r="DC84" s="25"/>
      <c r="DD84" s="25"/>
      <c r="DE84" s="25"/>
      <c r="DF84" s="25"/>
      <c r="DG84" s="25"/>
      <c r="DH84" s="25"/>
      <c r="DI84" s="25"/>
      <c r="DJ84" s="25"/>
      <c r="DK84" s="25"/>
      <c r="DL84" s="25"/>
      <c r="DM84" s="25"/>
      <c r="DN84" s="25"/>
      <c r="DO84" s="25"/>
      <c r="DP84" s="25"/>
      <c r="DQ84" s="25"/>
      <c r="DR84" s="25"/>
      <c r="DS84" s="25"/>
      <c r="DT84" s="25"/>
      <c r="DU84" s="25"/>
      <c r="DV84" s="25"/>
      <c r="DW84" s="25"/>
      <c r="DX84" s="25"/>
      <c r="DY84" s="25"/>
      <c r="DZ84" s="25"/>
      <c r="EA84" s="25"/>
      <c r="EB84" s="25"/>
      <c r="EC84" s="25"/>
      <c r="ED84" s="25"/>
      <c r="EE84" s="25"/>
      <c r="EF84" s="25"/>
      <c r="EG84" s="25"/>
      <c r="EH84" s="25"/>
      <c r="EI84" s="25"/>
      <c r="EJ84" s="25"/>
      <c r="EK84" s="25"/>
      <c r="EL84" s="25"/>
      <c r="EM84" s="25"/>
      <c r="EN84" s="25"/>
      <c r="EO84" s="25"/>
      <c r="EP84" s="25"/>
      <c r="EQ84" s="25"/>
      <c r="ER84" s="25"/>
      <c r="ES84" s="25"/>
      <c r="ET84" s="25"/>
      <c r="EU84" s="25"/>
      <c r="EV84" s="25"/>
      <c r="EW84" s="25"/>
      <c r="EX84" s="25"/>
      <c r="EY84" s="25"/>
      <c r="EZ84" s="25"/>
      <c r="FA84" s="25"/>
      <c r="FB84" s="25"/>
      <c r="FC84" s="25"/>
      <c r="FD84" s="25"/>
      <c r="FE84" s="25"/>
      <c r="FF84" s="25"/>
      <c r="FG84" s="25"/>
      <c r="FH84" s="25"/>
      <c r="FI84" s="25"/>
      <c r="FJ84" s="25"/>
      <c r="FK84" s="25"/>
      <c r="FL84" s="25"/>
      <c r="FM84" s="25"/>
      <c r="FN84" s="25"/>
      <c r="FO84" s="25"/>
      <c r="FP84" s="25"/>
      <c r="FQ84" s="25"/>
      <c r="FR84" s="25"/>
      <c r="FS84" s="25"/>
      <c r="FT84" s="25"/>
      <c r="FU84" s="25"/>
      <c r="FV84" s="25"/>
      <c r="FW84" s="25"/>
      <c r="FX84" s="25"/>
      <c r="FY84" s="25"/>
      <c r="FZ84" s="25"/>
      <c r="GA84" s="25"/>
      <c r="GB84" s="25"/>
      <c r="GC84" s="25"/>
      <c r="GD84" s="25"/>
      <c r="GE84" s="25"/>
      <c r="GF84" s="25"/>
      <c r="GG84" s="25"/>
      <c r="GH84" s="25"/>
      <c r="GI84" s="25"/>
      <c r="GJ84" s="25"/>
      <c r="GK84" s="25"/>
      <c r="GL84" s="25"/>
      <c r="GM84" s="25"/>
      <c r="GN84" s="25"/>
      <c r="GO84" s="25"/>
      <c r="GP84" s="25"/>
      <c r="GQ84" s="25"/>
      <c r="GR84" s="25"/>
      <c r="GS84" s="25"/>
      <c r="GT84" s="25"/>
      <c r="GU84" s="25"/>
      <c r="GV84" s="25"/>
      <c r="GW84" s="25"/>
      <c r="GX84" s="25"/>
      <c r="GY84" s="25"/>
      <c r="GZ84" s="25"/>
      <c r="HA84" s="25"/>
      <c r="HB84" s="25"/>
      <c r="HC84" s="25"/>
      <c r="HD84" s="25"/>
      <c r="HE84" s="25"/>
      <c r="HF84" s="25"/>
      <c r="HG84" s="25"/>
      <c r="HH84" s="25"/>
      <c r="HI84" s="25"/>
      <c r="HJ84" s="25"/>
      <c r="HK84" s="25"/>
      <c r="HL84" s="25"/>
      <c r="HM84" s="25"/>
      <c r="HN84" s="25"/>
      <c r="HO84" s="25"/>
      <c r="HP84" s="25"/>
      <c r="HQ84" s="25"/>
      <c r="HR84" s="25"/>
      <c r="HS84" s="25"/>
      <c r="HT84" s="25"/>
      <c r="HU84" s="25"/>
      <c r="HV84" s="25"/>
      <c r="HW84" s="25"/>
      <c r="HX84" s="25"/>
      <c r="HY84" s="25"/>
      <c r="HZ84" s="25"/>
      <c r="IA84" s="25"/>
      <c r="IB84" s="25"/>
      <c r="IC84" s="25"/>
      <c r="ID84" s="25"/>
      <c r="IE84" s="25"/>
      <c r="IF84" s="25"/>
      <c r="IG84" s="25"/>
      <c r="IH84" s="25"/>
      <c r="II84" s="25"/>
      <c r="IJ84" s="25"/>
      <c r="IK84" s="25"/>
      <c r="IL84" s="25"/>
      <c r="IM84" s="25"/>
      <c r="IN84" s="25"/>
      <c r="IO84" s="25"/>
      <c r="IP84" s="25"/>
      <c r="IQ84" s="25"/>
      <c r="IR84" s="25"/>
      <c r="IS84" s="25"/>
      <c r="IT84" s="25"/>
      <c r="IU84" s="25"/>
      <c r="IV84" s="25"/>
    </row>
    <row r="85" spans="1:256" s="143" customFormat="1" ht="38.25" customHeight="1">
      <c r="A85" s="288" t="s">
        <v>31</v>
      </c>
      <c r="B85" s="310" t="s">
        <v>13</v>
      </c>
      <c r="C85" s="271" t="s">
        <v>13</v>
      </c>
      <c r="D85" s="243" t="s">
        <v>136</v>
      </c>
      <c r="E85" s="300" t="s">
        <v>33</v>
      </c>
      <c r="F85" s="303" t="s">
        <v>69</v>
      </c>
      <c r="G85" s="306" t="s">
        <v>51</v>
      </c>
      <c r="H85" s="67"/>
      <c r="I85" s="67"/>
      <c r="J85" s="67"/>
      <c r="K85" s="67"/>
      <c r="L85" s="56"/>
      <c r="M85" s="56"/>
      <c r="N85" s="56"/>
      <c r="O85" s="56"/>
      <c r="P85" s="56">
        <v>110</v>
      </c>
      <c r="Q85" s="56"/>
      <c r="R85" s="56"/>
      <c r="S85" s="56"/>
      <c r="T85" s="56"/>
      <c r="U85" s="56"/>
      <c r="V85" s="56"/>
      <c r="W85" s="56"/>
      <c r="X85" s="56">
        <f>P85</f>
        <v>110</v>
      </c>
      <c r="Y85" s="56">
        <f>X85</f>
        <v>110</v>
      </c>
      <c r="Z85" s="56">
        <v>0</v>
      </c>
      <c r="AA85" s="56">
        <v>0</v>
      </c>
      <c r="AB85" s="56"/>
      <c r="AC85" s="56"/>
      <c r="AD85" s="56"/>
      <c r="AE85" s="56"/>
      <c r="AF85" s="56">
        <v>100</v>
      </c>
      <c r="AG85" s="56"/>
      <c r="AH85" s="56"/>
      <c r="AI85" s="56"/>
      <c r="AJ85" s="56"/>
      <c r="AK85" s="56"/>
      <c r="AL85" s="56"/>
      <c r="AM85" s="56"/>
      <c r="AN85" s="56">
        <f>AF85</f>
        <v>100</v>
      </c>
      <c r="AO85" s="56">
        <f>AN85</f>
        <v>100</v>
      </c>
      <c r="AP85" s="56">
        <v>0</v>
      </c>
      <c r="AQ85" s="56">
        <v>0</v>
      </c>
      <c r="AR85" s="56"/>
      <c r="AS85" s="56"/>
      <c r="AT85" s="56"/>
      <c r="AU85" s="56"/>
      <c r="AV85" s="56">
        <v>110</v>
      </c>
      <c r="AW85" s="56"/>
      <c r="AX85" s="56"/>
      <c r="AY85" s="56"/>
      <c r="AZ85" s="56"/>
      <c r="BA85" s="56"/>
      <c r="BB85" s="56"/>
      <c r="BC85" s="56"/>
      <c r="BD85" s="56">
        <f>AV85</f>
        <v>110</v>
      </c>
      <c r="BE85" s="56">
        <f>BD85</f>
        <v>110</v>
      </c>
      <c r="BF85" s="56">
        <v>0</v>
      </c>
      <c r="BG85" s="56">
        <v>0</v>
      </c>
      <c r="BH85" s="56"/>
      <c r="BI85" s="56"/>
      <c r="BJ85" s="56"/>
      <c r="BK85" s="56"/>
      <c r="BL85" s="56">
        <v>110</v>
      </c>
      <c r="BM85" s="56"/>
      <c r="BN85" s="56"/>
      <c r="BO85" s="56"/>
      <c r="BP85" s="56"/>
      <c r="BQ85" s="56"/>
      <c r="BR85" s="56"/>
      <c r="BS85" s="56"/>
      <c r="BT85" s="56">
        <f>BL85</f>
        <v>110</v>
      </c>
      <c r="BU85" s="56">
        <f>BT85</f>
        <v>110</v>
      </c>
      <c r="BV85" s="56">
        <v>0</v>
      </c>
      <c r="BW85" s="56">
        <v>0</v>
      </c>
      <c r="BX85" s="195" t="s">
        <v>107</v>
      </c>
      <c r="BY85" s="196" t="s">
        <v>106</v>
      </c>
      <c r="BZ85" s="196">
        <v>1</v>
      </c>
      <c r="CA85" s="196">
        <v>1</v>
      </c>
      <c r="CB85" s="196">
        <v>1</v>
      </c>
      <c r="CC85" s="187"/>
      <c r="CD85" s="187"/>
      <c r="CE85" s="187"/>
      <c r="CF85" s="187"/>
      <c r="CG85" s="187"/>
      <c r="CH85" s="187"/>
      <c r="CI85" s="187"/>
      <c r="CJ85" s="187"/>
      <c r="CK85" s="187"/>
      <c r="CL85" s="187"/>
      <c r="CM85" s="187"/>
      <c r="CN85" s="187"/>
      <c r="CO85" s="187"/>
      <c r="CP85" s="187"/>
      <c r="CQ85" s="187"/>
      <c r="CR85" s="187"/>
      <c r="CS85" s="187"/>
      <c r="CT85" s="187"/>
      <c r="CU85" s="187"/>
      <c r="CV85" s="187"/>
      <c r="CW85" s="187"/>
      <c r="CX85" s="187"/>
      <c r="CY85" s="187"/>
      <c r="CZ85" s="187"/>
      <c r="DA85" s="187"/>
      <c r="DB85" s="187"/>
      <c r="DC85" s="187"/>
      <c r="DD85" s="187"/>
      <c r="DE85" s="187"/>
      <c r="DF85" s="187"/>
      <c r="DG85" s="187"/>
      <c r="DH85" s="187"/>
      <c r="DI85" s="187"/>
      <c r="DJ85" s="187"/>
      <c r="DK85" s="187"/>
      <c r="DL85" s="187"/>
      <c r="DM85" s="187"/>
      <c r="DN85" s="187"/>
      <c r="DO85" s="187"/>
      <c r="DP85" s="187"/>
      <c r="DQ85" s="187"/>
      <c r="DR85" s="187"/>
      <c r="DS85" s="187"/>
      <c r="DT85" s="187"/>
      <c r="DU85" s="187"/>
      <c r="DV85" s="187"/>
      <c r="DW85" s="187"/>
      <c r="DX85" s="187"/>
      <c r="DY85" s="187"/>
      <c r="DZ85" s="187"/>
      <c r="EA85" s="187"/>
      <c r="EB85" s="187"/>
      <c r="EC85" s="187"/>
      <c r="ED85" s="187"/>
      <c r="EE85" s="187"/>
      <c r="EF85" s="187"/>
      <c r="EG85" s="187"/>
      <c r="EH85" s="187"/>
      <c r="EI85" s="187"/>
      <c r="EJ85" s="187"/>
      <c r="EK85" s="187"/>
      <c r="EL85" s="187"/>
      <c r="EM85" s="187"/>
      <c r="EN85" s="187"/>
      <c r="EO85" s="187"/>
      <c r="EP85" s="187"/>
      <c r="EQ85" s="187"/>
      <c r="ER85" s="187"/>
      <c r="ES85" s="187"/>
      <c r="ET85" s="187"/>
      <c r="EU85" s="187"/>
      <c r="EV85" s="187"/>
      <c r="EW85" s="187"/>
      <c r="EX85" s="187"/>
      <c r="EY85" s="187"/>
      <c r="EZ85" s="187"/>
      <c r="FA85" s="187"/>
      <c r="FB85" s="187"/>
      <c r="FC85" s="187"/>
      <c r="FD85" s="187"/>
      <c r="FE85" s="187"/>
      <c r="FF85" s="187"/>
      <c r="FG85" s="187"/>
      <c r="FH85" s="187"/>
      <c r="FI85" s="187"/>
      <c r="FJ85" s="187"/>
      <c r="FK85" s="187"/>
      <c r="FL85" s="187"/>
      <c r="FM85" s="187"/>
      <c r="FN85" s="187"/>
      <c r="FO85" s="187"/>
      <c r="FP85" s="187"/>
      <c r="FQ85" s="187"/>
      <c r="FR85" s="187"/>
      <c r="FS85" s="187"/>
      <c r="FT85" s="187"/>
      <c r="FU85" s="187"/>
      <c r="FV85" s="187"/>
      <c r="FW85" s="187"/>
      <c r="FX85" s="187"/>
      <c r="FY85" s="187"/>
      <c r="FZ85" s="187"/>
      <c r="GA85" s="187"/>
      <c r="GB85" s="187"/>
      <c r="GC85" s="187"/>
      <c r="GD85" s="187"/>
      <c r="GE85" s="187"/>
      <c r="GF85" s="187"/>
      <c r="GG85" s="187"/>
      <c r="GH85" s="187"/>
      <c r="GI85" s="187"/>
      <c r="GJ85" s="187"/>
      <c r="GK85" s="187"/>
      <c r="GL85" s="187"/>
      <c r="GM85" s="187"/>
      <c r="GN85" s="187"/>
      <c r="GO85" s="187"/>
      <c r="GP85" s="187"/>
      <c r="GQ85" s="187"/>
      <c r="GR85" s="187"/>
      <c r="GS85" s="187"/>
      <c r="GT85" s="187"/>
      <c r="GU85" s="187"/>
      <c r="GV85" s="187"/>
      <c r="GW85" s="187"/>
      <c r="GX85" s="187"/>
      <c r="GY85" s="187"/>
      <c r="GZ85" s="187"/>
      <c r="HA85" s="187"/>
      <c r="HB85" s="187"/>
      <c r="HC85" s="187"/>
      <c r="HD85" s="187"/>
      <c r="HE85" s="187"/>
      <c r="HF85" s="187"/>
      <c r="HG85" s="187"/>
      <c r="HH85" s="187"/>
      <c r="HI85" s="187"/>
      <c r="HJ85" s="187"/>
      <c r="HK85" s="187"/>
      <c r="HL85" s="187"/>
      <c r="HM85" s="187"/>
      <c r="HN85" s="187"/>
      <c r="HO85" s="187"/>
      <c r="HP85" s="187"/>
      <c r="HQ85" s="187"/>
      <c r="HR85" s="187"/>
      <c r="HS85" s="187"/>
      <c r="HT85" s="187"/>
      <c r="HU85" s="187"/>
      <c r="HV85" s="187"/>
      <c r="HW85" s="187"/>
      <c r="HX85" s="187"/>
      <c r="HY85" s="187"/>
      <c r="HZ85" s="187"/>
      <c r="IA85" s="187"/>
      <c r="IB85" s="187"/>
      <c r="IC85" s="187"/>
      <c r="ID85" s="187"/>
      <c r="IE85" s="187"/>
      <c r="IF85" s="187"/>
      <c r="IG85" s="187"/>
      <c r="IH85" s="187"/>
      <c r="II85" s="187"/>
      <c r="IJ85" s="187"/>
      <c r="IK85" s="187"/>
      <c r="IL85" s="187"/>
      <c r="IM85" s="187"/>
      <c r="IN85" s="187"/>
      <c r="IO85" s="187"/>
      <c r="IP85" s="187"/>
      <c r="IQ85" s="187"/>
      <c r="IR85" s="187"/>
      <c r="IS85" s="187"/>
      <c r="IT85" s="187"/>
      <c r="IU85" s="187"/>
      <c r="IV85" s="187"/>
    </row>
    <row r="86" spans="1:256" s="143" customFormat="1" ht="25.5" customHeight="1">
      <c r="A86" s="289"/>
      <c r="B86" s="311"/>
      <c r="C86" s="272"/>
      <c r="D86" s="267"/>
      <c r="E86" s="301"/>
      <c r="F86" s="304"/>
      <c r="G86" s="307"/>
      <c r="H86" s="67"/>
      <c r="I86" s="67"/>
      <c r="J86" s="67"/>
      <c r="K86" s="67"/>
      <c r="L86" s="56"/>
      <c r="M86" s="56"/>
      <c r="N86" s="56"/>
      <c r="O86" s="56"/>
      <c r="P86" s="56"/>
      <c r="Q86" s="56"/>
      <c r="R86" s="56"/>
      <c r="S86" s="56"/>
      <c r="T86" s="56"/>
      <c r="U86" s="56"/>
      <c r="V86" s="56"/>
      <c r="W86" s="56"/>
      <c r="X86" s="11"/>
      <c r="Y86" s="11"/>
      <c r="Z86" s="11"/>
      <c r="AA86" s="11"/>
      <c r="AB86" s="56"/>
      <c r="AC86" s="56"/>
      <c r="AD86" s="56"/>
      <c r="AE86" s="56"/>
      <c r="AF86" s="56"/>
      <c r="AG86" s="56"/>
      <c r="AH86" s="56"/>
      <c r="AI86" s="56"/>
      <c r="AJ86" s="56"/>
      <c r="AK86" s="56"/>
      <c r="AL86" s="56"/>
      <c r="AM86" s="56"/>
      <c r="AN86" s="11"/>
      <c r="AO86" s="11"/>
      <c r="AP86" s="11"/>
      <c r="AQ86" s="11"/>
      <c r="AR86" s="56"/>
      <c r="AS86" s="56"/>
      <c r="AT86" s="56"/>
      <c r="AU86" s="56"/>
      <c r="AV86" s="56"/>
      <c r="AW86" s="56"/>
      <c r="AX86" s="56"/>
      <c r="AY86" s="56"/>
      <c r="AZ86" s="56"/>
      <c r="BA86" s="56"/>
      <c r="BB86" s="56"/>
      <c r="BC86" s="56"/>
      <c r="BD86" s="11"/>
      <c r="BE86" s="11"/>
      <c r="BF86" s="11"/>
      <c r="BG86" s="11"/>
      <c r="BH86" s="56"/>
      <c r="BI86" s="56"/>
      <c r="BJ86" s="56"/>
      <c r="BK86" s="56"/>
      <c r="BL86" s="56"/>
      <c r="BM86" s="56"/>
      <c r="BN86" s="56"/>
      <c r="BO86" s="56"/>
      <c r="BP86" s="56"/>
      <c r="BQ86" s="56"/>
      <c r="BR86" s="56"/>
      <c r="BS86" s="56"/>
      <c r="BT86" s="11"/>
      <c r="BU86" s="11"/>
      <c r="BV86" s="11"/>
      <c r="BW86" s="11"/>
      <c r="BX86" s="195" t="s">
        <v>78</v>
      </c>
      <c r="BY86" s="196" t="s">
        <v>106</v>
      </c>
      <c r="BZ86" s="196">
        <v>35</v>
      </c>
      <c r="CA86" s="196">
        <v>30</v>
      </c>
      <c r="CB86" s="196">
        <v>30</v>
      </c>
      <c r="CC86" s="187"/>
      <c r="CD86" s="187"/>
      <c r="CE86" s="187"/>
      <c r="CF86" s="187"/>
      <c r="CG86" s="187"/>
      <c r="CH86" s="187"/>
      <c r="CI86" s="187"/>
      <c r="CJ86" s="187"/>
      <c r="CK86" s="187"/>
      <c r="CL86" s="187"/>
      <c r="CM86" s="187"/>
      <c r="CN86" s="187"/>
      <c r="CO86" s="187"/>
      <c r="CP86" s="187"/>
      <c r="CQ86" s="187"/>
      <c r="CR86" s="187"/>
      <c r="CS86" s="187"/>
      <c r="CT86" s="187"/>
      <c r="CU86" s="187"/>
      <c r="CV86" s="187"/>
      <c r="CW86" s="187"/>
      <c r="CX86" s="187"/>
      <c r="CY86" s="187"/>
      <c r="CZ86" s="187"/>
      <c r="DA86" s="187"/>
      <c r="DB86" s="187"/>
      <c r="DC86" s="187"/>
      <c r="DD86" s="187"/>
      <c r="DE86" s="187"/>
      <c r="DF86" s="187"/>
      <c r="DG86" s="187"/>
      <c r="DH86" s="187"/>
      <c r="DI86" s="187"/>
      <c r="DJ86" s="187"/>
      <c r="DK86" s="187"/>
      <c r="DL86" s="187"/>
      <c r="DM86" s="187"/>
      <c r="DN86" s="187"/>
      <c r="DO86" s="187"/>
      <c r="DP86" s="187"/>
      <c r="DQ86" s="187"/>
      <c r="DR86" s="187"/>
      <c r="DS86" s="187"/>
      <c r="DT86" s="187"/>
      <c r="DU86" s="187"/>
      <c r="DV86" s="187"/>
      <c r="DW86" s="187"/>
      <c r="DX86" s="187"/>
      <c r="DY86" s="187"/>
      <c r="DZ86" s="187"/>
      <c r="EA86" s="187"/>
      <c r="EB86" s="187"/>
      <c r="EC86" s="187"/>
      <c r="ED86" s="187"/>
      <c r="EE86" s="187"/>
      <c r="EF86" s="187"/>
      <c r="EG86" s="187"/>
      <c r="EH86" s="187"/>
      <c r="EI86" s="187"/>
      <c r="EJ86" s="187"/>
      <c r="EK86" s="187"/>
      <c r="EL86" s="187"/>
      <c r="EM86" s="187"/>
      <c r="EN86" s="187"/>
      <c r="EO86" s="187"/>
      <c r="EP86" s="187"/>
      <c r="EQ86" s="187"/>
      <c r="ER86" s="187"/>
      <c r="ES86" s="187"/>
      <c r="ET86" s="187"/>
      <c r="EU86" s="187"/>
      <c r="EV86" s="187"/>
      <c r="EW86" s="187"/>
      <c r="EX86" s="187"/>
      <c r="EY86" s="187"/>
      <c r="EZ86" s="187"/>
      <c r="FA86" s="187"/>
      <c r="FB86" s="187"/>
      <c r="FC86" s="187"/>
      <c r="FD86" s="187"/>
      <c r="FE86" s="187"/>
      <c r="FF86" s="187"/>
      <c r="FG86" s="187"/>
      <c r="FH86" s="187"/>
      <c r="FI86" s="187"/>
      <c r="FJ86" s="187"/>
      <c r="FK86" s="187"/>
      <c r="FL86" s="187"/>
      <c r="FM86" s="187"/>
      <c r="FN86" s="187"/>
      <c r="FO86" s="187"/>
      <c r="FP86" s="187"/>
      <c r="FQ86" s="187"/>
      <c r="FR86" s="187"/>
      <c r="FS86" s="187"/>
      <c r="FT86" s="187"/>
      <c r="FU86" s="187"/>
      <c r="FV86" s="187"/>
      <c r="FW86" s="187"/>
      <c r="FX86" s="187"/>
      <c r="FY86" s="187"/>
      <c r="FZ86" s="187"/>
      <c r="GA86" s="187"/>
      <c r="GB86" s="187"/>
      <c r="GC86" s="187"/>
      <c r="GD86" s="187"/>
      <c r="GE86" s="187"/>
      <c r="GF86" s="187"/>
      <c r="GG86" s="187"/>
      <c r="GH86" s="187"/>
      <c r="GI86" s="187"/>
      <c r="GJ86" s="187"/>
      <c r="GK86" s="187"/>
      <c r="GL86" s="187"/>
      <c r="GM86" s="187"/>
      <c r="GN86" s="187"/>
      <c r="GO86" s="187"/>
      <c r="GP86" s="187"/>
      <c r="GQ86" s="187"/>
      <c r="GR86" s="187"/>
      <c r="GS86" s="187"/>
      <c r="GT86" s="187"/>
      <c r="GU86" s="187"/>
      <c r="GV86" s="187"/>
      <c r="GW86" s="187"/>
      <c r="GX86" s="187"/>
      <c r="GY86" s="187"/>
      <c r="GZ86" s="187"/>
      <c r="HA86" s="187"/>
      <c r="HB86" s="187"/>
      <c r="HC86" s="187"/>
      <c r="HD86" s="187"/>
      <c r="HE86" s="187"/>
      <c r="HF86" s="187"/>
      <c r="HG86" s="187"/>
      <c r="HH86" s="187"/>
      <c r="HI86" s="187"/>
      <c r="HJ86" s="187"/>
      <c r="HK86" s="187"/>
      <c r="HL86" s="187"/>
      <c r="HM86" s="187"/>
      <c r="HN86" s="187"/>
      <c r="HO86" s="187"/>
      <c r="HP86" s="187"/>
      <c r="HQ86" s="187"/>
      <c r="HR86" s="187"/>
      <c r="HS86" s="187"/>
      <c r="HT86" s="187"/>
      <c r="HU86" s="187"/>
      <c r="HV86" s="187"/>
      <c r="HW86" s="187"/>
      <c r="HX86" s="187"/>
      <c r="HY86" s="187"/>
      <c r="HZ86" s="187"/>
      <c r="IA86" s="187"/>
      <c r="IB86" s="187"/>
      <c r="IC86" s="187"/>
      <c r="ID86" s="187"/>
      <c r="IE86" s="187"/>
      <c r="IF86" s="187"/>
      <c r="IG86" s="187"/>
      <c r="IH86" s="187"/>
      <c r="II86" s="187"/>
      <c r="IJ86" s="187"/>
      <c r="IK86" s="187"/>
      <c r="IL86" s="187"/>
      <c r="IM86" s="187"/>
      <c r="IN86" s="187"/>
      <c r="IO86" s="187"/>
      <c r="IP86" s="187"/>
      <c r="IQ86" s="187"/>
      <c r="IR86" s="187"/>
      <c r="IS86" s="187"/>
      <c r="IT86" s="187"/>
      <c r="IU86" s="187"/>
      <c r="IV86" s="187"/>
    </row>
    <row r="87" spans="1:256" s="151" customFormat="1">
      <c r="A87" s="289"/>
      <c r="B87" s="311"/>
      <c r="C87" s="272"/>
      <c r="D87" s="267"/>
      <c r="E87" s="301"/>
      <c r="F87" s="304"/>
      <c r="G87" s="307"/>
      <c r="H87" s="67"/>
      <c r="I87" s="67"/>
      <c r="J87" s="67"/>
      <c r="K87" s="67"/>
      <c r="L87" s="56"/>
      <c r="M87" s="56"/>
      <c r="N87" s="56"/>
      <c r="O87" s="56"/>
      <c r="P87" s="56"/>
      <c r="Q87" s="56"/>
      <c r="R87" s="56"/>
      <c r="S87" s="56"/>
      <c r="T87" s="56"/>
      <c r="U87" s="56"/>
      <c r="V87" s="56"/>
      <c r="W87" s="56"/>
      <c r="X87" s="11"/>
      <c r="Y87" s="11"/>
      <c r="Z87" s="11"/>
      <c r="AA87" s="11"/>
      <c r="AB87" s="56"/>
      <c r="AC87" s="56"/>
      <c r="AD87" s="56"/>
      <c r="AE87" s="56"/>
      <c r="AF87" s="56"/>
      <c r="AG87" s="56"/>
      <c r="AH87" s="56"/>
      <c r="AI87" s="56"/>
      <c r="AJ87" s="56"/>
      <c r="AK87" s="56"/>
      <c r="AL87" s="56"/>
      <c r="AM87" s="56"/>
      <c r="AN87" s="11"/>
      <c r="AO87" s="11"/>
      <c r="AP87" s="11"/>
      <c r="AQ87" s="11"/>
      <c r="AR87" s="56"/>
      <c r="AS87" s="56"/>
      <c r="AT87" s="56"/>
      <c r="AU87" s="56"/>
      <c r="AV87" s="56"/>
      <c r="AW87" s="56"/>
      <c r="AX87" s="56"/>
      <c r="AY87" s="56"/>
      <c r="AZ87" s="56"/>
      <c r="BA87" s="56"/>
      <c r="BB87" s="56"/>
      <c r="BC87" s="56"/>
      <c r="BD87" s="11"/>
      <c r="BE87" s="11"/>
      <c r="BF87" s="11"/>
      <c r="BG87" s="11"/>
      <c r="BH87" s="56"/>
      <c r="BI87" s="56"/>
      <c r="BJ87" s="56"/>
      <c r="BK87" s="56"/>
      <c r="BL87" s="56"/>
      <c r="BM87" s="56"/>
      <c r="BN87" s="56"/>
      <c r="BO87" s="56"/>
      <c r="BP87" s="56"/>
      <c r="BQ87" s="56"/>
      <c r="BR87" s="56"/>
      <c r="BS87" s="56"/>
      <c r="BT87" s="11"/>
      <c r="BU87" s="11"/>
      <c r="BV87" s="11"/>
      <c r="BW87" s="11"/>
      <c r="BX87" s="195" t="s">
        <v>108</v>
      </c>
      <c r="BY87" s="196" t="s">
        <v>106</v>
      </c>
      <c r="BZ87" s="196">
        <v>5</v>
      </c>
      <c r="CA87" s="196">
        <v>5</v>
      </c>
      <c r="CB87" s="196">
        <v>6</v>
      </c>
      <c r="CC87" s="180"/>
      <c r="CD87" s="180"/>
      <c r="CE87" s="180"/>
      <c r="CF87" s="180"/>
      <c r="CG87" s="180"/>
      <c r="CH87" s="180"/>
      <c r="CI87" s="180"/>
      <c r="CJ87" s="180"/>
      <c r="CK87" s="180"/>
      <c r="CL87" s="180"/>
      <c r="CM87" s="180"/>
      <c r="CN87" s="180"/>
      <c r="CO87" s="180"/>
      <c r="CP87" s="180"/>
      <c r="CQ87" s="180"/>
      <c r="CR87" s="180"/>
      <c r="CS87" s="180"/>
      <c r="CT87" s="180"/>
      <c r="CU87" s="180"/>
      <c r="CV87" s="180"/>
      <c r="CW87" s="180"/>
      <c r="CX87" s="180"/>
      <c r="CY87" s="180"/>
      <c r="CZ87" s="180"/>
      <c r="DA87" s="180"/>
      <c r="DB87" s="180"/>
      <c r="DC87" s="180"/>
      <c r="DD87" s="180"/>
      <c r="DE87" s="180"/>
      <c r="DF87" s="180"/>
      <c r="DG87" s="180"/>
      <c r="DH87" s="180"/>
      <c r="DI87" s="180"/>
      <c r="DJ87" s="180"/>
      <c r="DK87" s="180"/>
      <c r="DL87" s="180"/>
      <c r="DM87" s="180"/>
      <c r="DN87" s="180"/>
      <c r="DO87" s="180"/>
      <c r="DP87" s="180"/>
      <c r="DQ87" s="180"/>
      <c r="DR87" s="180"/>
      <c r="DS87" s="180"/>
      <c r="DT87" s="180"/>
      <c r="DU87" s="180"/>
      <c r="DV87" s="180"/>
      <c r="DW87" s="180"/>
      <c r="DX87" s="180"/>
      <c r="DY87" s="180"/>
      <c r="DZ87" s="180"/>
      <c r="EA87" s="180"/>
      <c r="EB87" s="180"/>
      <c r="EC87" s="180"/>
      <c r="ED87" s="180"/>
      <c r="EE87" s="180"/>
      <c r="EF87" s="180"/>
      <c r="EG87" s="180"/>
      <c r="EH87" s="180"/>
      <c r="EI87" s="180"/>
      <c r="EJ87" s="180"/>
      <c r="EK87" s="180"/>
      <c r="EL87" s="180"/>
      <c r="EM87" s="180"/>
      <c r="EN87" s="180"/>
      <c r="EO87" s="180"/>
      <c r="EP87" s="180"/>
      <c r="EQ87" s="180"/>
      <c r="ER87" s="180"/>
      <c r="ES87" s="180"/>
      <c r="ET87" s="180"/>
      <c r="EU87" s="180"/>
      <c r="EV87" s="180"/>
      <c r="EW87" s="180"/>
      <c r="EX87" s="180"/>
      <c r="EY87" s="180"/>
      <c r="EZ87" s="180"/>
      <c r="FA87" s="180"/>
      <c r="FB87" s="180"/>
      <c r="FC87" s="180"/>
      <c r="FD87" s="180"/>
      <c r="FE87" s="180"/>
      <c r="FF87" s="180"/>
      <c r="FG87" s="180"/>
      <c r="FH87" s="180"/>
      <c r="FI87" s="180"/>
      <c r="FJ87" s="180"/>
      <c r="FK87" s="180"/>
      <c r="FL87" s="180"/>
      <c r="FM87" s="180"/>
      <c r="FN87" s="180"/>
      <c r="FO87" s="180"/>
      <c r="FP87" s="180"/>
      <c r="FQ87" s="180"/>
      <c r="FR87" s="180"/>
      <c r="FS87" s="180"/>
      <c r="FT87" s="180"/>
      <c r="FU87" s="180"/>
      <c r="FV87" s="180"/>
      <c r="FW87" s="180"/>
      <c r="FX87" s="180"/>
      <c r="FY87" s="180"/>
      <c r="FZ87" s="180"/>
      <c r="GA87" s="180"/>
      <c r="GB87" s="180"/>
      <c r="GC87" s="180"/>
      <c r="GD87" s="180"/>
      <c r="GE87" s="180"/>
      <c r="GF87" s="180"/>
      <c r="GG87" s="180"/>
      <c r="GH87" s="180"/>
      <c r="GI87" s="180"/>
      <c r="GJ87" s="180"/>
      <c r="GK87" s="180"/>
      <c r="GL87" s="180"/>
      <c r="GM87" s="180"/>
      <c r="GN87" s="180"/>
      <c r="GO87" s="180"/>
      <c r="GP87" s="180"/>
      <c r="GQ87" s="180"/>
      <c r="GR87" s="180"/>
      <c r="GS87" s="180"/>
      <c r="GT87" s="180"/>
      <c r="GU87" s="180"/>
      <c r="GV87" s="180"/>
      <c r="GW87" s="180"/>
      <c r="GX87" s="180"/>
      <c r="GY87" s="180"/>
      <c r="GZ87" s="180"/>
      <c r="HA87" s="180"/>
      <c r="HB87" s="180"/>
      <c r="HC87" s="180"/>
      <c r="HD87" s="180"/>
      <c r="HE87" s="180"/>
      <c r="HF87" s="180"/>
      <c r="HG87" s="180"/>
      <c r="HH87" s="180"/>
      <c r="HI87" s="180"/>
      <c r="HJ87" s="180"/>
      <c r="HK87" s="180"/>
      <c r="HL87" s="180"/>
      <c r="HM87" s="180"/>
      <c r="HN87" s="180"/>
      <c r="HO87" s="180"/>
      <c r="HP87" s="180"/>
      <c r="HQ87" s="180"/>
      <c r="HR87" s="180"/>
      <c r="HS87" s="180"/>
      <c r="HT87" s="180"/>
      <c r="HU87" s="180"/>
      <c r="HV87" s="180"/>
      <c r="HW87" s="180"/>
      <c r="HX87" s="180"/>
      <c r="HY87" s="180"/>
      <c r="HZ87" s="180"/>
      <c r="IA87" s="180"/>
      <c r="IB87" s="180"/>
      <c r="IC87" s="180"/>
      <c r="ID87" s="180"/>
      <c r="IE87" s="180"/>
      <c r="IF87" s="180"/>
      <c r="IG87" s="180"/>
      <c r="IH87" s="180"/>
      <c r="II87" s="180"/>
      <c r="IJ87" s="180"/>
      <c r="IK87" s="180"/>
      <c r="IL87" s="180"/>
      <c r="IM87" s="180"/>
      <c r="IN87" s="180"/>
      <c r="IO87" s="180"/>
      <c r="IP87" s="180"/>
      <c r="IQ87" s="180"/>
      <c r="IR87" s="180"/>
      <c r="IS87" s="180"/>
      <c r="IT87" s="180"/>
      <c r="IU87" s="180"/>
      <c r="IV87" s="180"/>
    </row>
    <row r="88" spans="1:256" s="151" customFormat="1">
      <c r="A88" s="289"/>
      <c r="B88" s="311"/>
      <c r="C88" s="272"/>
      <c r="D88" s="267"/>
      <c r="E88" s="301"/>
      <c r="F88" s="304"/>
      <c r="G88" s="307"/>
      <c r="H88" s="67"/>
      <c r="I88" s="67"/>
      <c r="J88" s="67"/>
      <c r="K88" s="67"/>
      <c r="L88" s="56"/>
      <c r="M88" s="56"/>
      <c r="N88" s="56"/>
      <c r="O88" s="56"/>
      <c r="P88" s="56"/>
      <c r="Q88" s="56"/>
      <c r="R88" s="56"/>
      <c r="S88" s="56"/>
      <c r="T88" s="56"/>
      <c r="U88" s="56"/>
      <c r="V88" s="56"/>
      <c r="W88" s="56"/>
      <c r="X88" s="11"/>
      <c r="Y88" s="11"/>
      <c r="Z88" s="11"/>
      <c r="AA88" s="11"/>
      <c r="AB88" s="56"/>
      <c r="AC88" s="56"/>
      <c r="AD88" s="56"/>
      <c r="AE88" s="56"/>
      <c r="AF88" s="56"/>
      <c r="AG88" s="56"/>
      <c r="AH88" s="56"/>
      <c r="AI88" s="56"/>
      <c r="AJ88" s="56"/>
      <c r="AK88" s="56"/>
      <c r="AL88" s="56"/>
      <c r="AM88" s="56"/>
      <c r="AN88" s="11"/>
      <c r="AO88" s="11"/>
      <c r="AP88" s="11"/>
      <c r="AQ88" s="11"/>
      <c r="AR88" s="56"/>
      <c r="AS88" s="56"/>
      <c r="AT88" s="56"/>
      <c r="AU88" s="56"/>
      <c r="AV88" s="56"/>
      <c r="AW88" s="56"/>
      <c r="AX88" s="56"/>
      <c r="AY88" s="56"/>
      <c r="AZ88" s="56"/>
      <c r="BA88" s="56"/>
      <c r="BB88" s="56"/>
      <c r="BC88" s="56"/>
      <c r="BD88" s="11"/>
      <c r="BE88" s="11"/>
      <c r="BF88" s="11"/>
      <c r="BG88" s="11"/>
      <c r="BH88" s="56"/>
      <c r="BI88" s="56"/>
      <c r="BJ88" s="56"/>
      <c r="BK88" s="56"/>
      <c r="BL88" s="56"/>
      <c r="BM88" s="56"/>
      <c r="BN88" s="56"/>
      <c r="BO88" s="56"/>
      <c r="BP88" s="56"/>
      <c r="BQ88" s="56"/>
      <c r="BR88" s="56"/>
      <c r="BS88" s="56"/>
      <c r="BT88" s="11"/>
      <c r="BU88" s="11"/>
      <c r="BV88" s="11"/>
      <c r="BW88" s="11"/>
      <c r="BX88" s="195" t="s">
        <v>109</v>
      </c>
      <c r="BY88" s="196" t="s">
        <v>106</v>
      </c>
      <c r="BZ88" s="196">
        <v>35</v>
      </c>
      <c r="CA88" s="196">
        <v>30</v>
      </c>
      <c r="CB88" s="196">
        <v>30</v>
      </c>
      <c r="CC88" s="180"/>
      <c r="CD88" s="180"/>
      <c r="CE88" s="180"/>
      <c r="CF88" s="180"/>
      <c r="CG88" s="180"/>
      <c r="CH88" s="180"/>
      <c r="CI88" s="180"/>
      <c r="CJ88" s="180"/>
      <c r="CK88" s="180"/>
      <c r="CL88" s="180"/>
      <c r="CM88" s="180"/>
      <c r="CN88" s="180"/>
      <c r="CO88" s="180"/>
      <c r="CP88" s="180"/>
      <c r="CQ88" s="180"/>
      <c r="CR88" s="180"/>
      <c r="CS88" s="180"/>
      <c r="CT88" s="180"/>
      <c r="CU88" s="180"/>
      <c r="CV88" s="180"/>
      <c r="CW88" s="180"/>
      <c r="CX88" s="180"/>
      <c r="CY88" s="180"/>
      <c r="CZ88" s="180"/>
      <c r="DA88" s="180"/>
      <c r="DB88" s="180"/>
      <c r="DC88" s="180"/>
      <c r="DD88" s="180"/>
      <c r="DE88" s="180"/>
      <c r="DF88" s="180"/>
      <c r="DG88" s="180"/>
      <c r="DH88" s="180"/>
      <c r="DI88" s="180"/>
      <c r="DJ88" s="180"/>
      <c r="DK88" s="180"/>
      <c r="DL88" s="180"/>
      <c r="DM88" s="180"/>
      <c r="DN88" s="180"/>
      <c r="DO88" s="180"/>
      <c r="DP88" s="180"/>
      <c r="DQ88" s="180"/>
      <c r="DR88" s="180"/>
      <c r="DS88" s="180"/>
      <c r="DT88" s="180"/>
      <c r="DU88" s="180"/>
      <c r="DV88" s="180"/>
      <c r="DW88" s="180"/>
      <c r="DX88" s="180"/>
      <c r="DY88" s="180"/>
      <c r="DZ88" s="180"/>
      <c r="EA88" s="180"/>
      <c r="EB88" s="180"/>
      <c r="EC88" s="180"/>
      <c r="ED88" s="180"/>
      <c r="EE88" s="180"/>
      <c r="EF88" s="180"/>
      <c r="EG88" s="180"/>
      <c r="EH88" s="180"/>
      <c r="EI88" s="180"/>
      <c r="EJ88" s="180"/>
      <c r="EK88" s="180"/>
      <c r="EL88" s="180"/>
      <c r="EM88" s="180"/>
      <c r="EN88" s="180"/>
      <c r="EO88" s="180"/>
      <c r="EP88" s="180"/>
      <c r="EQ88" s="180"/>
      <c r="ER88" s="180"/>
      <c r="ES88" s="180"/>
      <c r="ET88" s="180"/>
      <c r="EU88" s="180"/>
      <c r="EV88" s="180"/>
      <c r="EW88" s="180"/>
      <c r="EX88" s="180"/>
      <c r="EY88" s="180"/>
      <c r="EZ88" s="180"/>
      <c r="FA88" s="180"/>
      <c r="FB88" s="180"/>
      <c r="FC88" s="180"/>
      <c r="FD88" s="180"/>
      <c r="FE88" s="180"/>
      <c r="FF88" s="180"/>
      <c r="FG88" s="180"/>
      <c r="FH88" s="180"/>
      <c r="FI88" s="180"/>
      <c r="FJ88" s="180"/>
      <c r="FK88" s="180"/>
      <c r="FL88" s="180"/>
      <c r="FM88" s="180"/>
      <c r="FN88" s="180"/>
      <c r="FO88" s="180"/>
      <c r="FP88" s="180"/>
      <c r="FQ88" s="180"/>
      <c r="FR88" s="180"/>
      <c r="FS88" s="180"/>
      <c r="FT88" s="180"/>
      <c r="FU88" s="180"/>
      <c r="FV88" s="180"/>
      <c r="FW88" s="180"/>
      <c r="FX88" s="180"/>
      <c r="FY88" s="180"/>
      <c r="FZ88" s="180"/>
      <c r="GA88" s="180"/>
      <c r="GB88" s="180"/>
      <c r="GC88" s="180"/>
      <c r="GD88" s="180"/>
      <c r="GE88" s="180"/>
      <c r="GF88" s="180"/>
      <c r="GG88" s="180"/>
      <c r="GH88" s="180"/>
      <c r="GI88" s="180"/>
      <c r="GJ88" s="180"/>
      <c r="GK88" s="180"/>
      <c r="GL88" s="180"/>
      <c r="GM88" s="180"/>
      <c r="GN88" s="180"/>
      <c r="GO88" s="180"/>
      <c r="GP88" s="180"/>
      <c r="GQ88" s="180"/>
      <c r="GR88" s="180"/>
      <c r="GS88" s="180"/>
      <c r="GT88" s="180"/>
      <c r="GU88" s="180"/>
      <c r="GV88" s="180"/>
      <c r="GW88" s="180"/>
      <c r="GX88" s="180"/>
      <c r="GY88" s="180"/>
      <c r="GZ88" s="180"/>
      <c r="HA88" s="180"/>
      <c r="HB88" s="180"/>
      <c r="HC88" s="180"/>
      <c r="HD88" s="180"/>
      <c r="HE88" s="180"/>
      <c r="HF88" s="180"/>
      <c r="HG88" s="180"/>
      <c r="HH88" s="180"/>
      <c r="HI88" s="180"/>
      <c r="HJ88" s="180"/>
      <c r="HK88" s="180"/>
      <c r="HL88" s="180"/>
      <c r="HM88" s="180"/>
      <c r="HN88" s="180"/>
      <c r="HO88" s="180"/>
      <c r="HP88" s="180"/>
      <c r="HQ88" s="180"/>
      <c r="HR88" s="180"/>
      <c r="HS88" s="180"/>
      <c r="HT88" s="180"/>
      <c r="HU88" s="180"/>
      <c r="HV88" s="180"/>
      <c r="HW88" s="180"/>
      <c r="HX88" s="180"/>
      <c r="HY88" s="180"/>
      <c r="HZ88" s="180"/>
      <c r="IA88" s="180"/>
      <c r="IB88" s="180"/>
      <c r="IC88" s="180"/>
      <c r="ID88" s="180"/>
      <c r="IE88" s="180"/>
      <c r="IF88" s="180"/>
      <c r="IG88" s="180"/>
      <c r="IH88" s="180"/>
      <c r="II88" s="180"/>
      <c r="IJ88" s="180"/>
      <c r="IK88" s="180"/>
      <c r="IL88" s="180"/>
      <c r="IM88" s="180"/>
      <c r="IN88" s="180"/>
      <c r="IO88" s="180"/>
      <c r="IP88" s="180"/>
      <c r="IQ88" s="180"/>
      <c r="IR88" s="180"/>
      <c r="IS88" s="180"/>
      <c r="IT88" s="180"/>
      <c r="IU88" s="180"/>
      <c r="IV88" s="180"/>
    </row>
    <row r="89" spans="1:256" s="151" customFormat="1">
      <c r="A89" s="290"/>
      <c r="B89" s="312"/>
      <c r="C89" s="273"/>
      <c r="D89" s="244"/>
      <c r="E89" s="302"/>
      <c r="F89" s="305"/>
      <c r="G89" s="308"/>
      <c r="H89" s="67"/>
      <c r="I89" s="67"/>
      <c r="J89" s="67"/>
      <c r="K89" s="67"/>
      <c r="L89" s="56"/>
      <c r="M89" s="56"/>
      <c r="N89" s="56"/>
      <c r="O89" s="56"/>
      <c r="P89" s="56"/>
      <c r="Q89" s="56"/>
      <c r="R89" s="56"/>
      <c r="S89" s="56"/>
      <c r="T89" s="56"/>
      <c r="U89" s="56"/>
      <c r="V89" s="56"/>
      <c r="W89" s="56"/>
      <c r="X89" s="11"/>
      <c r="Y89" s="11"/>
      <c r="Z89" s="11"/>
      <c r="AA89" s="11"/>
      <c r="AB89" s="56"/>
      <c r="AC89" s="56"/>
      <c r="AD89" s="56"/>
      <c r="AE89" s="56"/>
      <c r="AF89" s="56"/>
      <c r="AG89" s="56"/>
      <c r="AH89" s="56"/>
      <c r="AI89" s="56"/>
      <c r="AJ89" s="56"/>
      <c r="AK89" s="56"/>
      <c r="AL89" s="56"/>
      <c r="AM89" s="56"/>
      <c r="AN89" s="11"/>
      <c r="AO89" s="11"/>
      <c r="AP89" s="11"/>
      <c r="AQ89" s="11"/>
      <c r="AR89" s="56"/>
      <c r="AS89" s="56"/>
      <c r="AT89" s="56"/>
      <c r="AU89" s="56"/>
      <c r="AV89" s="56"/>
      <c r="AW89" s="56"/>
      <c r="AX89" s="56"/>
      <c r="AY89" s="56"/>
      <c r="AZ89" s="56"/>
      <c r="BA89" s="56"/>
      <c r="BB89" s="56"/>
      <c r="BC89" s="56"/>
      <c r="BD89" s="11"/>
      <c r="BE89" s="11"/>
      <c r="BF89" s="11"/>
      <c r="BG89" s="11"/>
      <c r="BH89" s="56"/>
      <c r="BI89" s="56"/>
      <c r="BJ89" s="56"/>
      <c r="BK89" s="56"/>
      <c r="BL89" s="56"/>
      <c r="BM89" s="56"/>
      <c r="BN89" s="56"/>
      <c r="BO89" s="56"/>
      <c r="BP89" s="56"/>
      <c r="BQ89" s="56"/>
      <c r="BR89" s="56"/>
      <c r="BS89" s="56"/>
      <c r="BT89" s="11"/>
      <c r="BU89" s="11"/>
      <c r="BV89" s="11"/>
      <c r="BW89" s="11"/>
      <c r="BX89" s="195" t="s">
        <v>110</v>
      </c>
      <c r="BY89" s="196" t="s">
        <v>106</v>
      </c>
      <c r="BZ89" s="196">
        <v>33</v>
      </c>
      <c r="CA89" s="196">
        <v>30</v>
      </c>
      <c r="CB89" s="196">
        <v>30</v>
      </c>
      <c r="CC89" s="180"/>
      <c r="CD89" s="180"/>
      <c r="CE89" s="180"/>
      <c r="CF89" s="180"/>
      <c r="CG89" s="180"/>
      <c r="CH89" s="180"/>
      <c r="CI89" s="180"/>
      <c r="CJ89" s="180"/>
      <c r="CK89" s="180"/>
      <c r="CL89" s="180"/>
      <c r="CM89" s="180"/>
      <c r="CN89" s="180"/>
      <c r="CO89" s="180"/>
      <c r="CP89" s="180"/>
      <c r="CQ89" s="180"/>
      <c r="CR89" s="180"/>
      <c r="CS89" s="180"/>
      <c r="CT89" s="180"/>
      <c r="CU89" s="180"/>
      <c r="CV89" s="180"/>
      <c r="CW89" s="180"/>
      <c r="CX89" s="180"/>
      <c r="CY89" s="180"/>
      <c r="CZ89" s="180"/>
      <c r="DA89" s="180"/>
      <c r="DB89" s="180"/>
      <c r="DC89" s="180"/>
      <c r="DD89" s="180"/>
      <c r="DE89" s="180"/>
      <c r="DF89" s="180"/>
      <c r="DG89" s="180"/>
      <c r="DH89" s="180"/>
      <c r="DI89" s="180"/>
      <c r="DJ89" s="180"/>
      <c r="DK89" s="180"/>
      <c r="DL89" s="180"/>
      <c r="DM89" s="180"/>
      <c r="DN89" s="180"/>
      <c r="DO89" s="180"/>
      <c r="DP89" s="180"/>
      <c r="DQ89" s="180"/>
      <c r="DR89" s="180"/>
      <c r="DS89" s="180"/>
      <c r="DT89" s="180"/>
      <c r="DU89" s="180"/>
      <c r="DV89" s="180"/>
      <c r="DW89" s="180"/>
      <c r="DX89" s="180"/>
      <c r="DY89" s="180"/>
      <c r="DZ89" s="180"/>
      <c r="EA89" s="180"/>
      <c r="EB89" s="180"/>
      <c r="EC89" s="180"/>
      <c r="ED89" s="180"/>
      <c r="EE89" s="180"/>
      <c r="EF89" s="180"/>
      <c r="EG89" s="180"/>
      <c r="EH89" s="180"/>
      <c r="EI89" s="180"/>
      <c r="EJ89" s="180"/>
      <c r="EK89" s="180"/>
      <c r="EL89" s="180"/>
      <c r="EM89" s="180"/>
      <c r="EN89" s="180"/>
      <c r="EO89" s="180"/>
      <c r="EP89" s="180"/>
      <c r="EQ89" s="180"/>
      <c r="ER89" s="180"/>
      <c r="ES89" s="180"/>
      <c r="ET89" s="180"/>
      <c r="EU89" s="180"/>
      <c r="EV89" s="180"/>
      <c r="EW89" s="180"/>
      <c r="EX89" s="180"/>
      <c r="EY89" s="180"/>
      <c r="EZ89" s="180"/>
      <c r="FA89" s="180"/>
      <c r="FB89" s="180"/>
      <c r="FC89" s="180"/>
      <c r="FD89" s="180"/>
      <c r="FE89" s="180"/>
      <c r="FF89" s="180"/>
      <c r="FG89" s="180"/>
      <c r="FH89" s="180"/>
      <c r="FI89" s="180"/>
      <c r="FJ89" s="180"/>
      <c r="FK89" s="180"/>
      <c r="FL89" s="180"/>
      <c r="FM89" s="180"/>
      <c r="FN89" s="180"/>
      <c r="FO89" s="180"/>
      <c r="FP89" s="180"/>
      <c r="FQ89" s="180"/>
      <c r="FR89" s="180"/>
      <c r="FS89" s="180"/>
      <c r="FT89" s="180"/>
      <c r="FU89" s="180"/>
      <c r="FV89" s="180"/>
      <c r="FW89" s="180"/>
      <c r="FX89" s="180"/>
      <c r="FY89" s="180"/>
      <c r="FZ89" s="180"/>
      <c r="GA89" s="180"/>
      <c r="GB89" s="180"/>
      <c r="GC89" s="180"/>
      <c r="GD89" s="180"/>
      <c r="GE89" s="180"/>
      <c r="GF89" s="180"/>
      <c r="GG89" s="180"/>
      <c r="GH89" s="180"/>
      <c r="GI89" s="180"/>
      <c r="GJ89" s="180"/>
      <c r="GK89" s="180"/>
      <c r="GL89" s="180"/>
      <c r="GM89" s="180"/>
      <c r="GN89" s="180"/>
      <c r="GO89" s="180"/>
      <c r="GP89" s="180"/>
      <c r="GQ89" s="180"/>
      <c r="GR89" s="180"/>
      <c r="GS89" s="180"/>
      <c r="GT89" s="180"/>
      <c r="GU89" s="180"/>
      <c r="GV89" s="180"/>
      <c r="GW89" s="180"/>
      <c r="GX89" s="180"/>
      <c r="GY89" s="180"/>
      <c r="GZ89" s="180"/>
      <c r="HA89" s="180"/>
      <c r="HB89" s="180"/>
      <c r="HC89" s="180"/>
      <c r="HD89" s="180"/>
      <c r="HE89" s="180"/>
      <c r="HF89" s="180"/>
      <c r="HG89" s="180"/>
      <c r="HH89" s="180"/>
      <c r="HI89" s="180"/>
      <c r="HJ89" s="180"/>
      <c r="HK89" s="180"/>
      <c r="HL89" s="180"/>
      <c r="HM89" s="180"/>
      <c r="HN89" s="180"/>
      <c r="HO89" s="180"/>
      <c r="HP89" s="180"/>
      <c r="HQ89" s="180"/>
      <c r="HR89" s="180"/>
      <c r="HS89" s="180"/>
      <c r="HT89" s="180"/>
      <c r="HU89" s="180"/>
      <c r="HV89" s="180"/>
      <c r="HW89" s="180"/>
      <c r="HX89" s="180"/>
      <c r="HY89" s="180"/>
      <c r="HZ89" s="180"/>
      <c r="IA89" s="180"/>
      <c r="IB89" s="180"/>
      <c r="IC89" s="180"/>
      <c r="ID89" s="180"/>
      <c r="IE89" s="180"/>
      <c r="IF89" s="180"/>
      <c r="IG89" s="180"/>
      <c r="IH89" s="180"/>
      <c r="II89" s="180"/>
      <c r="IJ89" s="180"/>
      <c r="IK89" s="180"/>
      <c r="IL89" s="180"/>
      <c r="IM89" s="180"/>
      <c r="IN89" s="180"/>
      <c r="IO89" s="180"/>
      <c r="IP89" s="180"/>
      <c r="IQ89" s="180"/>
      <c r="IR89" s="180"/>
      <c r="IS89" s="180"/>
      <c r="IT89" s="180"/>
      <c r="IU89" s="180"/>
      <c r="IV89" s="180"/>
    </row>
    <row r="90" spans="1:256" s="151" customFormat="1" ht="14.25" customHeight="1">
      <c r="A90" s="54" t="s">
        <v>31</v>
      </c>
      <c r="B90" s="55" t="s">
        <v>13</v>
      </c>
      <c r="C90" s="257" t="s">
        <v>17</v>
      </c>
      <c r="D90" s="257"/>
      <c r="E90" s="257"/>
      <c r="F90" s="257"/>
      <c r="G90" s="257"/>
      <c r="H90" s="79"/>
      <c r="I90" s="79"/>
      <c r="J90" s="79"/>
      <c r="K90" s="79"/>
      <c r="L90" s="68"/>
      <c r="M90" s="68"/>
      <c r="N90" s="68"/>
      <c r="O90" s="68"/>
      <c r="P90" s="68">
        <f>SUM(P85:P89)</f>
        <v>110</v>
      </c>
      <c r="Q90" s="68"/>
      <c r="R90" s="68"/>
      <c r="S90" s="68"/>
      <c r="T90" s="68"/>
      <c r="U90" s="68"/>
      <c r="V90" s="68"/>
      <c r="W90" s="68"/>
      <c r="X90" s="68">
        <f>SUM(X85:X89)</f>
        <v>110</v>
      </c>
      <c r="Y90" s="68">
        <f>SUM(Y85:Y89)</f>
        <v>110</v>
      </c>
      <c r="Z90" s="68">
        <f>SUM(Z85:Z89)</f>
        <v>0</v>
      </c>
      <c r="AA90" s="68">
        <f>SUM(AA85:AA89)</f>
        <v>0</v>
      </c>
      <c r="AB90" s="68"/>
      <c r="AC90" s="68"/>
      <c r="AD90" s="68"/>
      <c r="AE90" s="68"/>
      <c r="AF90" s="68">
        <f>SUM(AF85:AF89)</f>
        <v>100</v>
      </c>
      <c r="AG90" s="68"/>
      <c r="AH90" s="68"/>
      <c r="AI90" s="68"/>
      <c r="AJ90" s="68"/>
      <c r="AK90" s="68"/>
      <c r="AL90" s="68"/>
      <c r="AM90" s="68"/>
      <c r="AN90" s="68">
        <f>SUM(AN85:AN89)</f>
        <v>100</v>
      </c>
      <c r="AO90" s="68">
        <f>SUM(AO85:AO89)</f>
        <v>100</v>
      </c>
      <c r="AP90" s="68">
        <f>SUM(AP85:AP89)</f>
        <v>0</v>
      </c>
      <c r="AQ90" s="68">
        <f>SUM(AQ85:AQ89)</f>
        <v>0</v>
      </c>
      <c r="AR90" s="68"/>
      <c r="AS90" s="68"/>
      <c r="AT90" s="68"/>
      <c r="AU90" s="68"/>
      <c r="AV90" s="68">
        <f>SUM(AV85:AV89)</f>
        <v>110</v>
      </c>
      <c r="AW90" s="68"/>
      <c r="AX90" s="68"/>
      <c r="AY90" s="68"/>
      <c r="AZ90" s="68"/>
      <c r="BA90" s="68"/>
      <c r="BB90" s="68"/>
      <c r="BC90" s="68"/>
      <c r="BD90" s="68">
        <f>SUM(BD85:BD89)</f>
        <v>110</v>
      </c>
      <c r="BE90" s="68">
        <f>SUM(BE85:BE89)</f>
        <v>110</v>
      </c>
      <c r="BF90" s="68">
        <f>SUM(BF85:BF89)</f>
        <v>0</v>
      </c>
      <c r="BG90" s="68">
        <f>SUM(BG85:BG89)</f>
        <v>0</v>
      </c>
      <c r="BH90" s="68"/>
      <c r="BI90" s="68"/>
      <c r="BJ90" s="68"/>
      <c r="BK90" s="68"/>
      <c r="BL90" s="68">
        <f>SUM(BL85:BL89)</f>
        <v>110</v>
      </c>
      <c r="BM90" s="68"/>
      <c r="BN90" s="68"/>
      <c r="BO90" s="68"/>
      <c r="BP90" s="68"/>
      <c r="BQ90" s="68"/>
      <c r="BR90" s="68"/>
      <c r="BS90" s="68"/>
      <c r="BT90" s="68">
        <f>SUM(BT85:BT89)</f>
        <v>110</v>
      </c>
      <c r="BU90" s="68">
        <f>SUM(BU85:BU89)</f>
        <v>110</v>
      </c>
      <c r="BV90" s="68">
        <f>SUM(BV85:BV89)</f>
        <v>0</v>
      </c>
      <c r="BW90" s="68">
        <f>SUM(BW85:BW89)</f>
        <v>0</v>
      </c>
      <c r="BX90" s="45"/>
      <c r="BY90" s="45"/>
      <c r="BZ90" s="45"/>
      <c r="CA90" s="45"/>
      <c r="CB90" s="8"/>
      <c r="CC90" s="180"/>
      <c r="CD90" s="180"/>
      <c r="CE90" s="180"/>
      <c r="CF90" s="180"/>
      <c r="CG90" s="180"/>
      <c r="CH90" s="180"/>
      <c r="CI90" s="180"/>
      <c r="CJ90" s="180"/>
      <c r="CK90" s="180"/>
      <c r="CL90" s="180"/>
      <c r="CM90" s="180"/>
      <c r="CN90" s="180"/>
      <c r="CO90" s="180"/>
      <c r="CP90" s="180"/>
      <c r="CQ90" s="180"/>
      <c r="CR90" s="180"/>
      <c r="CS90" s="180"/>
      <c r="CT90" s="180"/>
      <c r="CU90" s="180"/>
      <c r="CV90" s="180"/>
      <c r="CW90" s="180"/>
      <c r="CX90" s="180"/>
      <c r="CY90" s="180"/>
      <c r="CZ90" s="180"/>
      <c r="DA90" s="180"/>
      <c r="DB90" s="180"/>
      <c r="DC90" s="180"/>
      <c r="DD90" s="180"/>
      <c r="DE90" s="180"/>
      <c r="DF90" s="180"/>
      <c r="DG90" s="180"/>
      <c r="DH90" s="180"/>
      <c r="DI90" s="180"/>
      <c r="DJ90" s="180"/>
      <c r="DK90" s="180"/>
      <c r="DL90" s="180"/>
      <c r="DM90" s="180"/>
      <c r="DN90" s="180"/>
      <c r="DO90" s="180"/>
      <c r="DP90" s="180"/>
      <c r="DQ90" s="180"/>
      <c r="DR90" s="180"/>
      <c r="DS90" s="180"/>
      <c r="DT90" s="180"/>
      <c r="DU90" s="180"/>
      <c r="DV90" s="180"/>
      <c r="DW90" s="180"/>
      <c r="DX90" s="180"/>
      <c r="DY90" s="180"/>
      <c r="DZ90" s="180"/>
      <c r="EA90" s="180"/>
      <c r="EB90" s="180"/>
      <c r="EC90" s="180"/>
      <c r="ED90" s="180"/>
      <c r="EE90" s="180"/>
      <c r="EF90" s="180"/>
      <c r="EG90" s="180"/>
      <c r="EH90" s="180"/>
      <c r="EI90" s="180"/>
      <c r="EJ90" s="180"/>
      <c r="EK90" s="180"/>
      <c r="EL90" s="180"/>
      <c r="EM90" s="180"/>
      <c r="EN90" s="180"/>
      <c r="EO90" s="180"/>
      <c r="EP90" s="180"/>
      <c r="EQ90" s="180"/>
      <c r="ER90" s="180"/>
      <c r="ES90" s="180"/>
      <c r="ET90" s="180"/>
      <c r="EU90" s="180"/>
      <c r="EV90" s="180"/>
      <c r="EW90" s="180"/>
      <c r="EX90" s="180"/>
      <c r="EY90" s="180"/>
      <c r="EZ90" s="180"/>
      <c r="FA90" s="180"/>
      <c r="FB90" s="180"/>
      <c r="FC90" s="180"/>
      <c r="FD90" s="180"/>
      <c r="FE90" s="180"/>
      <c r="FF90" s="180"/>
      <c r="FG90" s="180"/>
      <c r="FH90" s="180"/>
      <c r="FI90" s="180"/>
      <c r="FJ90" s="180"/>
      <c r="FK90" s="180"/>
      <c r="FL90" s="180"/>
      <c r="FM90" s="180"/>
      <c r="FN90" s="180"/>
      <c r="FO90" s="180"/>
      <c r="FP90" s="180"/>
      <c r="FQ90" s="180"/>
      <c r="FR90" s="180"/>
      <c r="FS90" s="180"/>
      <c r="FT90" s="180"/>
      <c r="FU90" s="180"/>
      <c r="FV90" s="180"/>
      <c r="FW90" s="180"/>
      <c r="FX90" s="180"/>
      <c r="FY90" s="180"/>
      <c r="FZ90" s="180"/>
      <c r="GA90" s="180"/>
      <c r="GB90" s="180"/>
      <c r="GC90" s="180"/>
      <c r="GD90" s="180"/>
      <c r="GE90" s="180"/>
      <c r="GF90" s="180"/>
      <c r="GG90" s="180"/>
      <c r="GH90" s="180"/>
      <c r="GI90" s="180"/>
      <c r="GJ90" s="180"/>
      <c r="GK90" s="180"/>
      <c r="GL90" s="180"/>
      <c r="GM90" s="180"/>
      <c r="GN90" s="180"/>
      <c r="GO90" s="180"/>
      <c r="GP90" s="180"/>
      <c r="GQ90" s="180"/>
      <c r="GR90" s="180"/>
      <c r="GS90" s="180"/>
      <c r="GT90" s="180"/>
      <c r="GU90" s="180"/>
      <c r="GV90" s="180"/>
      <c r="GW90" s="180"/>
      <c r="GX90" s="180"/>
      <c r="GY90" s="180"/>
      <c r="GZ90" s="180"/>
      <c r="HA90" s="180"/>
      <c r="HB90" s="180"/>
      <c r="HC90" s="180"/>
      <c r="HD90" s="180"/>
      <c r="HE90" s="180"/>
      <c r="HF90" s="180"/>
      <c r="HG90" s="180"/>
      <c r="HH90" s="180"/>
      <c r="HI90" s="180"/>
      <c r="HJ90" s="180"/>
      <c r="HK90" s="180"/>
      <c r="HL90" s="180"/>
      <c r="HM90" s="180"/>
      <c r="HN90" s="180"/>
      <c r="HO90" s="180"/>
      <c r="HP90" s="180"/>
      <c r="HQ90" s="180"/>
      <c r="HR90" s="180"/>
      <c r="HS90" s="180"/>
      <c r="HT90" s="180"/>
      <c r="HU90" s="180"/>
      <c r="HV90" s="180"/>
      <c r="HW90" s="180"/>
      <c r="HX90" s="180"/>
      <c r="HY90" s="180"/>
      <c r="HZ90" s="180"/>
      <c r="IA90" s="180"/>
      <c r="IB90" s="180"/>
      <c r="IC90" s="180"/>
      <c r="ID90" s="180"/>
      <c r="IE90" s="180"/>
      <c r="IF90" s="180"/>
      <c r="IG90" s="180"/>
      <c r="IH90" s="180"/>
      <c r="II90" s="180"/>
      <c r="IJ90" s="180"/>
      <c r="IK90" s="180"/>
      <c r="IL90" s="180"/>
      <c r="IM90" s="180"/>
      <c r="IN90" s="180"/>
      <c r="IO90" s="180"/>
      <c r="IP90" s="180"/>
      <c r="IQ90" s="180"/>
      <c r="IR90" s="180"/>
      <c r="IS90" s="180"/>
      <c r="IT90" s="180"/>
      <c r="IU90" s="180"/>
      <c r="IV90" s="180"/>
    </row>
    <row r="91" spans="1:256" s="151" customFormat="1" ht="16.5" customHeight="1">
      <c r="A91" s="54" t="s">
        <v>31</v>
      </c>
      <c r="B91" s="309" t="s">
        <v>18</v>
      </c>
      <c r="C91" s="309"/>
      <c r="D91" s="309"/>
      <c r="E91" s="309"/>
      <c r="F91" s="309"/>
      <c r="G91" s="309"/>
      <c r="H91" s="81"/>
      <c r="I91" s="81"/>
      <c r="J91" s="81"/>
      <c r="K91" s="81"/>
      <c r="L91" s="69"/>
      <c r="M91" s="69"/>
      <c r="N91" s="69"/>
      <c r="O91" s="69"/>
      <c r="P91" s="69">
        <f>P90</f>
        <v>110</v>
      </c>
      <c r="Q91" s="69"/>
      <c r="R91" s="69"/>
      <c r="S91" s="69"/>
      <c r="T91" s="69"/>
      <c r="U91" s="69"/>
      <c r="V91" s="69"/>
      <c r="W91" s="69"/>
      <c r="X91" s="69">
        <f>X90</f>
        <v>110</v>
      </c>
      <c r="Y91" s="69">
        <f>Y90</f>
        <v>110</v>
      </c>
      <c r="Z91" s="69">
        <f>Z90</f>
        <v>0</v>
      </c>
      <c r="AA91" s="69">
        <f>AA90</f>
        <v>0</v>
      </c>
      <c r="AB91" s="69"/>
      <c r="AC91" s="69"/>
      <c r="AD91" s="69"/>
      <c r="AE91" s="69"/>
      <c r="AF91" s="69">
        <f>AF90</f>
        <v>100</v>
      </c>
      <c r="AG91" s="69"/>
      <c r="AH91" s="69"/>
      <c r="AI91" s="69"/>
      <c r="AJ91" s="69"/>
      <c r="AK91" s="69"/>
      <c r="AL91" s="69"/>
      <c r="AM91" s="69"/>
      <c r="AN91" s="69">
        <f>AN90</f>
        <v>100</v>
      </c>
      <c r="AO91" s="69">
        <f>AO90</f>
        <v>100</v>
      </c>
      <c r="AP91" s="69">
        <f>AP90</f>
        <v>0</v>
      </c>
      <c r="AQ91" s="69">
        <f>AQ90</f>
        <v>0</v>
      </c>
      <c r="AR91" s="69"/>
      <c r="AS91" s="69"/>
      <c r="AT91" s="69"/>
      <c r="AU91" s="69"/>
      <c r="AV91" s="69">
        <f>AV90</f>
        <v>110</v>
      </c>
      <c r="AW91" s="69"/>
      <c r="AX91" s="69"/>
      <c r="AY91" s="69"/>
      <c r="AZ91" s="69"/>
      <c r="BA91" s="69"/>
      <c r="BB91" s="69"/>
      <c r="BC91" s="69"/>
      <c r="BD91" s="69">
        <f>BD90</f>
        <v>110</v>
      </c>
      <c r="BE91" s="69">
        <f>BE90</f>
        <v>110</v>
      </c>
      <c r="BF91" s="69">
        <f>BF90</f>
        <v>0</v>
      </c>
      <c r="BG91" s="69">
        <f>BG90</f>
        <v>0</v>
      </c>
      <c r="BH91" s="69"/>
      <c r="BI91" s="69"/>
      <c r="BJ91" s="69"/>
      <c r="BK91" s="69"/>
      <c r="BL91" s="69">
        <f>BL90</f>
        <v>110</v>
      </c>
      <c r="BM91" s="69"/>
      <c r="BN91" s="69"/>
      <c r="BO91" s="69"/>
      <c r="BP91" s="69"/>
      <c r="BQ91" s="69"/>
      <c r="BR91" s="69"/>
      <c r="BS91" s="69"/>
      <c r="BT91" s="69">
        <f>BT90</f>
        <v>110</v>
      </c>
      <c r="BU91" s="69">
        <f>BU90</f>
        <v>110</v>
      </c>
      <c r="BV91" s="69">
        <f>BV90</f>
        <v>0</v>
      </c>
      <c r="BW91" s="69">
        <f>BW90</f>
        <v>0</v>
      </c>
      <c r="BX91" s="126"/>
      <c r="BY91" s="126"/>
      <c r="BZ91" s="126"/>
      <c r="CA91" s="126"/>
      <c r="CB91" s="4"/>
      <c r="CC91" s="180"/>
      <c r="CD91" s="180"/>
      <c r="CE91" s="180"/>
      <c r="CF91" s="180"/>
      <c r="CG91" s="180"/>
      <c r="CH91" s="180"/>
      <c r="CI91" s="180"/>
      <c r="CJ91" s="180"/>
      <c r="CK91" s="180"/>
      <c r="CL91" s="180"/>
      <c r="CM91" s="180"/>
      <c r="CN91" s="180"/>
      <c r="CO91" s="180"/>
      <c r="CP91" s="180"/>
      <c r="CQ91" s="180"/>
      <c r="CR91" s="180"/>
      <c r="CS91" s="180"/>
      <c r="CT91" s="180"/>
      <c r="CU91" s="180"/>
      <c r="CV91" s="180"/>
      <c r="CW91" s="180"/>
      <c r="CX91" s="180"/>
      <c r="CY91" s="180"/>
      <c r="CZ91" s="180"/>
      <c r="DA91" s="180"/>
      <c r="DB91" s="180"/>
      <c r="DC91" s="180"/>
      <c r="DD91" s="180"/>
      <c r="DE91" s="180"/>
      <c r="DF91" s="180"/>
      <c r="DG91" s="180"/>
      <c r="DH91" s="180"/>
      <c r="DI91" s="180"/>
      <c r="DJ91" s="180"/>
      <c r="DK91" s="180"/>
      <c r="DL91" s="180"/>
      <c r="DM91" s="180"/>
      <c r="DN91" s="180"/>
      <c r="DO91" s="180"/>
      <c r="DP91" s="180"/>
      <c r="DQ91" s="180"/>
      <c r="DR91" s="180"/>
      <c r="DS91" s="180"/>
      <c r="DT91" s="180"/>
      <c r="DU91" s="180"/>
      <c r="DV91" s="180"/>
      <c r="DW91" s="180"/>
      <c r="DX91" s="180"/>
      <c r="DY91" s="180"/>
      <c r="DZ91" s="180"/>
      <c r="EA91" s="180"/>
      <c r="EB91" s="180"/>
      <c r="EC91" s="180"/>
      <c r="ED91" s="180"/>
      <c r="EE91" s="180"/>
      <c r="EF91" s="180"/>
      <c r="EG91" s="180"/>
      <c r="EH91" s="180"/>
      <c r="EI91" s="180"/>
      <c r="EJ91" s="180"/>
      <c r="EK91" s="180"/>
      <c r="EL91" s="180"/>
      <c r="EM91" s="180"/>
      <c r="EN91" s="180"/>
      <c r="EO91" s="180"/>
      <c r="EP91" s="180"/>
      <c r="EQ91" s="180"/>
      <c r="ER91" s="180"/>
      <c r="ES91" s="180"/>
      <c r="ET91" s="180"/>
      <c r="EU91" s="180"/>
      <c r="EV91" s="180"/>
      <c r="EW91" s="180"/>
      <c r="EX91" s="180"/>
      <c r="EY91" s="180"/>
      <c r="EZ91" s="180"/>
      <c r="FA91" s="180"/>
      <c r="FB91" s="180"/>
      <c r="FC91" s="180"/>
      <c r="FD91" s="180"/>
      <c r="FE91" s="180"/>
      <c r="FF91" s="180"/>
      <c r="FG91" s="180"/>
      <c r="FH91" s="180"/>
      <c r="FI91" s="180"/>
      <c r="FJ91" s="180"/>
      <c r="FK91" s="180"/>
      <c r="FL91" s="180"/>
      <c r="FM91" s="180"/>
      <c r="FN91" s="180"/>
      <c r="FO91" s="180"/>
      <c r="FP91" s="180"/>
      <c r="FQ91" s="180"/>
      <c r="FR91" s="180"/>
      <c r="FS91" s="180"/>
      <c r="FT91" s="180"/>
      <c r="FU91" s="180"/>
      <c r="FV91" s="180"/>
      <c r="FW91" s="180"/>
      <c r="FX91" s="180"/>
      <c r="FY91" s="180"/>
      <c r="FZ91" s="180"/>
      <c r="GA91" s="180"/>
      <c r="GB91" s="180"/>
      <c r="GC91" s="180"/>
      <c r="GD91" s="180"/>
      <c r="GE91" s="180"/>
      <c r="GF91" s="180"/>
      <c r="GG91" s="180"/>
      <c r="GH91" s="180"/>
      <c r="GI91" s="180"/>
      <c r="GJ91" s="180"/>
      <c r="GK91" s="180"/>
      <c r="GL91" s="180"/>
      <c r="GM91" s="180"/>
      <c r="GN91" s="180"/>
      <c r="GO91" s="180"/>
      <c r="GP91" s="180"/>
      <c r="GQ91" s="180"/>
      <c r="GR91" s="180"/>
      <c r="GS91" s="180"/>
      <c r="GT91" s="180"/>
      <c r="GU91" s="180"/>
      <c r="GV91" s="180"/>
      <c r="GW91" s="180"/>
      <c r="GX91" s="180"/>
      <c r="GY91" s="180"/>
      <c r="GZ91" s="180"/>
      <c r="HA91" s="180"/>
      <c r="HB91" s="180"/>
      <c r="HC91" s="180"/>
      <c r="HD91" s="180"/>
      <c r="HE91" s="180"/>
      <c r="HF91" s="180"/>
      <c r="HG91" s="180"/>
      <c r="HH91" s="180"/>
      <c r="HI91" s="180"/>
      <c r="HJ91" s="180"/>
      <c r="HK91" s="180"/>
      <c r="HL91" s="180"/>
      <c r="HM91" s="180"/>
      <c r="HN91" s="180"/>
      <c r="HO91" s="180"/>
      <c r="HP91" s="180"/>
      <c r="HQ91" s="180"/>
      <c r="HR91" s="180"/>
      <c r="HS91" s="180"/>
      <c r="HT91" s="180"/>
      <c r="HU91" s="180"/>
      <c r="HV91" s="180"/>
      <c r="HW91" s="180"/>
      <c r="HX91" s="180"/>
      <c r="HY91" s="180"/>
      <c r="HZ91" s="180"/>
      <c r="IA91" s="180"/>
      <c r="IB91" s="180"/>
      <c r="IC91" s="180"/>
      <c r="ID91" s="180"/>
      <c r="IE91" s="180"/>
      <c r="IF91" s="180"/>
      <c r="IG91" s="180"/>
      <c r="IH91" s="180"/>
      <c r="II91" s="180"/>
      <c r="IJ91" s="180"/>
      <c r="IK91" s="180"/>
      <c r="IL91" s="180"/>
      <c r="IM91" s="180"/>
      <c r="IN91" s="180"/>
      <c r="IO91" s="180"/>
      <c r="IP91" s="180"/>
      <c r="IQ91" s="180"/>
      <c r="IR91" s="180"/>
      <c r="IS91" s="180"/>
      <c r="IT91" s="180"/>
      <c r="IU91" s="180"/>
      <c r="IV91" s="180"/>
    </row>
    <row r="92" spans="1:256" s="151" customFormat="1" ht="15" customHeight="1">
      <c r="A92" s="66" t="s">
        <v>30</v>
      </c>
      <c r="B92" s="263" t="s">
        <v>39</v>
      </c>
      <c r="C92" s="263"/>
      <c r="D92" s="263"/>
      <c r="E92" s="263"/>
      <c r="F92" s="263"/>
      <c r="G92" s="263"/>
      <c r="H92" s="263"/>
      <c r="I92" s="263"/>
      <c r="J92" s="263"/>
      <c r="K92" s="263"/>
      <c r="L92" s="263"/>
      <c r="M92" s="263"/>
      <c r="N92" s="263"/>
      <c r="O92" s="263"/>
      <c r="P92" s="263"/>
      <c r="Q92" s="263"/>
      <c r="R92" s="263"/>
      <c r="S92" s="263"/>
      <c r="T92" s="263"/>
      <c r="U92" s="263"/>
      <c r="V92" s="263"/>
      <c r="W92" s="263"/>
      <c r="X92" s="263"/>
      <c r="Y92" s="263"/>
      <c r="Z92" s="263"/>
      <c r="AA92" s="263"/>
      <c r="AB92" s="263"/>
      <c r="AC92" s="263"/>
      <c r="AD92" s="263"/>
      <c r="AE92" s="263"/>
      <c r="AF92" s="263"/>
      <c r="AG92" s="263"/>
      <c r="AH92" s="263"/>
      <c r="AI92" s="263"/>
      <c r="AJ92" s="263"/>
      <c r="AK92" s="263"/>
      <c r="AL92" s="263"/>
      <c r="AM92" s="263"/>
      <c r="AN92" s="263"/>
      <c r="AO92" s="263"/>
      <c r="AP92" s="263"/>
      <c r="AQ92" s="263"/>
      <c r="AR92" s="263"/>
      <c r="AS92" s="82"/>
      <c r="AT92" s="82"/>
      <c r="AU92" s="82"/>
      <c r="AV92" s="82"/>
      <c r="AW92" s="82"/>
      <c r="AX92" s="82"/>
      <c r="AY92" s="82"/>
      <c r="AZ92" s="82"/>
      <c r="BA92" s="82"/>
      <c r="BB92" s="82"/>
      <c r="BC92" s="82"/>
      <c r="BD92" s="82"/>
      <c r="BE92" s="82"/>
      <c r="BF92" s="82"/>
      <c r="BG92" s="82"/>
      <c r="BH92" s="82"/>
      <c r="BI92" s="82"/>
      <c r="BJ92" s="82"/>
      <c r="BK92" s="82"/>
      <c r="BL92" s="82"/>
      <c r="BM92" s="82"/>
      <c r="BN92" s="82"/>
      <c r="BO92" s="82"/>
      <c r="BP92" s="82"/>
      <c r="BQ92" s="82"/>
      <c r="BR92" s="82"/>
      <c r="BS92" s="82"/>
      <c r="BT92" s="82"/>
      <c r="BU92" s="82"/>
      <c r="BV92" s="82"/>
      <c r="BW92" s="82"/>
      <c r="BX92" s="72"/>
      <c r="BY92" s="72"/>
      <c r="BZ92" s="72"/>
      <c r="CA92" s="72"/>
      <c r="CB92" s="4"/>
      <c r="CC92" s="180"/>
      <c r="CD92" s="180"/>
      <c r="CE92" s="180"/>
      <c r="CF92" s="180"/>
      <c r="CG92" s="180"/>
      <c r="CH92" s="180"/>
      <c r="CI92" s="180"/>
      <c r="CJ92" s="180"/>
      <c r="CK92" s="180"/>
      <c r="CL92" s="180"/>
      <c r="CM92" s="180"/>
      <c r="CN92" s="180"/>
      <c r="CO92" s="180"/>
      <c r="CP92" s="180"/>
      <c r="CQ92" s="180"/>
      <c r="CR92" s="180"/>
      <c r="CS92" s="180"/>
      <c r="CT92" s="180"/>
      <c r="CU92" s="180"/>
      <c r="CV92" s="180"/>
      <c r="CW92" s="180"/>
      <c r="CX92" s="180"/>
      <c r="CY92" s="180"/>
      <c r="CZ92" s="180"/>
      <c r="DA92" s="180"/>
      <c r="DB92" s="180"/>
      <c r="DC92" s="180"/>
      <c r="DD92" s="180"/>
      <c r="DE92" s="180"/>
      <c r="DF92" s="180"/>
      <c r="DG92" s="180"/>
      <c r="DH92" s="180"/>
      <c r="DI92" s="180"/>
      <c r="DJ92" s="180"/>
      <c r="DK92" s="180"/>
      <c r="DL92" s="180"/>
      <c r="DM92" s="180"/>
      <c r="DN92" s="180"/>
      <c r="DO92" s="180"/>
      <c r="DP92" s="180"/>
      <c r="DQ92" s="180"/>
      <c r="DR92" s="180"/>
      <c r="DS92" s="180"/>
      <c r="DT92" s="180"/>
      <c r="DU92" s="180"/>
      <c r="DV92" s="180"/>
      <c r="DW92" s="180"/>
      <c r="DX92" s="180"/>
      <c r="DY92" s="180"/>
      <c r="DZ92" s="180"/>
      <c r="EA92" s="180"/>
      <c r="EB92" s="180"/>
      <c r="EC92" s="180"/>
      <c r="ED92" s="180"/>
      <c r="EE92" s="180"/>
      <c r="EF92" s="180"/>
      <c r="EG92" s="180"/>
      <c r="EH92" s="180"/>
      <c r="EI92" s="180"/>
      <c r="EJ92" s="180"/>
      <c r="EK92" s="180"/>
      <c r="EL92" s="180"/>
      <c r="EM92" s="180"/>
      <c r="EN92" s="180"/>
      <c r="EO92" s="180"/>
      <c r="EP92" s="180"/>
      <c r="EQ92" s="180"/>
      <c r="ER92" s="180"/>
      <c r="ES92" s="180"/>
      <c r="ET92" s="180"/>
      <c r="EU92" s="180"/>
      <c r="EV92" s="180"/>
      <c r="EW92" s="180"/>
      <c r="EX92" s="180"/>
      <c r="EY92" s="180"/>
      <c r="EZ92" s="180"/>
      <c r="FA92" s="180"/>
      <c r="FB92" s="180"/>
      <c r="FC92" s="180"/>
      <c r="FD92" s="180"/>
      <c r="FE92" s="180"/>
      <c r="FF92" s="180"/>
      <c r="FG92" s="180"/>
      <c r="FH92" s="180"/>
      <c r="FI92" s="180"/>
      <c r="FJ92" s="180"/>
      <c r="FK92" s="180"/>
      <c r="FL92" s="180"/>
      <c r="FM92" s="180"/>
      <c r="FN92" s="180"/>
      <c r="FO92" s="180"/>
      <c r="FP92" s="180"/>
      <c r="FQ92" s="180"/>
      <c r="FR92" s="180"/>
      <c r="FS92" s="180"/>
      <c r="FT92" s="180"/>
      <c r="FU92" s="180"/>
      <c r="FV92" s="180"/>
      <c r="FW92" s="180"/>
      <c r="FX92" s="180"/>
      <c r="FY92" s="180"/>
      <c r="FZ92" s="180"/>
      <c r="GA92" s="180"/>
      <c r="GB92" s="180"/>
      <c r="GC92" s="180"/>
      <c r="GD92" s="180"/>
      <c r="GE92" s="180"/>
      <c r="GF92" s="180"/>
      <c r="GG92" s="180"/>
      <c r="GH92" s="180"/>
      <c r="GI92" s="180"/>
      <c r="GJ92" s="180"/>
      <c r="GK92" s="180"/>
      <c r="GL92" s="180"/>
      <c r="GM92" s="180"/>
      <c r="GN92" s="180"/>
      <c r="GO92" s="180"/>
      <c r="GP92" s="180"/>
      <c r="GQ92" s="180"/>
      <c r="GR92" s="180"/>
      <c r="GS92" s="180"/>
      <c r="GT92" s="180"/>
      <c r="GU92" s="180"/>
      <c r="GV92" s="180"/>
      <c r="GW92" s="180"/>
      <c r="GX92" s="180"/>
      <c r="GY92" s="180"/>
      <c r="GZ92" s="180"/>
      <c r="HA92" s="180"/>
      <c r="HB92" s="180"/>
      <c r="HC92" s="180"/>
      <c r="HD92" s="180"/>
      <c r="HE92" s="180"/>
      <c r="HF92" s="180"/>
      <c r="HG92" s="180"/>
      <c r="HH92" s="180"/>
      <c r="HI92" s="180"/>
      <c r="HJ92" s="180"/>
      <c r="HK92" s="180"/>
      <c r="HL92" s="180"/>
      <c r="HM92" s="180"/>
      <c r="HN92" s="180"/>
      <c r="HO92" s="180"/>
      <c r="HP92" s="180"/>
      <c r="HQ92" s="180"/>
      <c r="HR92" s="180"/>
      <c r="HS92" s="180"/>
      <c r="HT92" s="180"/>
      <c r="HU92" s="180"/>
      <c r="HV92" s="180"/>
      <c r="HW92" s="180"/>
      <c r="HX92" s="180"/>
      <c r="HY92" s="180"/>
      <c r="HZ92" s="180"/>
      <c r="IA92" s="180"/>
      <c r="IB92" s="180"/>
      <c r="IC92" s="180"/>
      <c r="ID92" s="180"/>
      <c r="IE92" s="180"/>
      <c r="IF92" s="180"/>
      <c r="IG92" s="180"/>
      <c r="IH92" s="180"/>
      <c r="II92" s="180"/>
      <c r="IJ92" s="180"/>
      <c r="IK92" s="180"/>
      <c r="IL92" s="180"/>
      <c r="IM92" s="180"/>
      <c r="IN92" s="180"/>
      <c r="IO92" s="180"/>
      <c r="IP92" s="180"/>
      <c r="IQ92" s="180"/>
      <c r="IR92" s="180"/>
      <c r="IS92" s="180"/>
      <c r="IT92" s="180"/>
      <c r="IU92" s="180"/>
      <c r="IV92" s="180"/>
    </row>
    <row r="93" spans="1:256" s="151" customFormat="1" ht="15.75" customHeight="1">
      <c r="A93" s="54" t="s">
        <v>30</v>
      </c>
      <c r="B93" s="55" t="s">
        <v>13</v>
      </c>
      <c r="C93" s="204" t="s">
        <v>70</v>
      </c>
      <c r="D93" s="204"/>
      <c r="E93" s="204"/>
      <c r="F93" s="204"/>
      <c r="G93" s="204"/>
      <c r="H93" s="204"/>
      <c r="I93" s="204"/>
      <c r="J93" s="204"/>
      <c r="K93" s="204"/>
      <c r="L93" s="204"/>
      <c r="M93" s="204"/>
      <c r="N93" s="204"/>
      <c r="O93" s="204"/>
      <c r="P93" s="204"/>
      <c r="Q93" s="204"/>
      <c r="R93" s="204"/>
      <c r="S93" s="204"/>
      <c r="T93" s="204"/>
      <c r="U93" s="204"/>
      <c r="V93" s="204"/>
      <c r="W93" s="204"/>
      <c r="X93" s="204"/>
      <c r="Y93" s="204"/>
      <c r="Z93" s="204"/>
      <c r="AA93" s="204"/>
      <c r="AB93" s="204"/>
      <c r="AC93" s="204"/>
      <c r="AD93" s="204"/>
      <c r="AE93" s="204"/>
      <c r="AF93" s="204"/>
      <c r="AG93" s="204"/>
      <c r="AH93" s="204"/>
      <c r="AI93" s="204"/>
      <c r="AJ93" s="204"/>
      <c r="AK93" s="204"/>
      <c r="AL93" s="204"/>
      <c r="AM93" s="204"/>
      <c r="AN93" s="204"/>
      <c r="AO93" s="204"/>
      <c r="AP93" s="204"/>
      <c r="AQ93" s="204"/>
      <c r="AR93" s="204"/>
      <c r="AS93" s="80"/>
      <c r="AT93" s="80"/>
      <c r="AU93" s="80"/>
      <c r="AV93" s="80"/>
      <c r="AW93" s="80"/>
      <c r="AX93" s="80"/>
      <c r="AY93" s="80"/>
      <c r="AZ93" s="80"/>
      <c r="BA93" s="80"/>
      <c r="BB93" s="80"/>
      <c r="BC93" s="80"/>
      <c r="BD93" s="80"/>
      <c r="BE93" s="80"/>
      <c r="BF93" s="80"/>
      <c r="BG93" s="80"/>
      <c r="BH93" s="80"/>
      <c r="BI93" s="80"/>
      <c r="BJ93" s="80"/>
      <c r="BK93" s="80"/>
      <c r="BL93" s="80"/>
      <c r="BM93" s="80"/>
      <c r="BN93" s="80"/>
      <c r="BO93" s="80"/>
      <c r="BP93" s="80"/>
      <c r="BQ93" s="80"/>
      <c r="BR93" s="80"/>
      <c r="BS93" s="80"/>
      <c r="BT93" s="80"/>
      <c r="BU93" s="80"/>
      <c r="BV93" s="80"/>
      <c r="BW93" s="80"/>
      <c r="BX93" s="156"/>
      <c r="BY93" s="156"/>
      <c r="BZ93" s="156"/>
      <c r="CA93" s="156"/>
      <c r="CB93" s="8"/>
      <c r="CC93" s="180"/>
      <c r="CD93" s="180"/>
      <c r="CE93" s="180"/>
      <c r="CF93" s="180"/>
      <c r="CG93" s="180"/>
      <c r="CH93" s="180"/>
      <c r="CI93" s="180"/>
      <c r="CJ93" s="180"/>
      <c r="CK93" s="180"/>
      <c r="CL93" s="180"/>
      <c r="CM93" s="180"/>
      <c r="CN93" s="180"/>
      <c r="CO93" s="180"/>
      <c r="CP93" s="180"/>
      <c r="CQ93" s="180"/>
      <c r="CR93" s="180"/>
      <c r="CS93" s="180"/>
      <c r="CT93" s="180"/>
      <c r="CU93" s="180"/>
      <c r="CV93" s="180"/>
      <c r="CW93" s="180"/>
      <c r="CX93" s="180"/>
      <c r="CY93" s="180"/>
      <c r="CZ93" s="180"/>
      <c r="DA93" s="180"/>
      <c r="DB93" s="180"/>
      <c r="DC93" s="180"/>
      <c r="DD93" s="180"/>
      <c r="DE93" s="180"/>
      <c r="DF93" s="180"/>
      <c r="DG93" s="180"/>
      <c r="DH93" s="180"/>
      <c r="DI93" s="180"/>
      <c r="DJ93" s="180"/>
      <c r="DK93" s="180"/>
      <c r="DL93" s="180"/>
      <c r="DM93" s="180"/>
      <c r="DN93" s="180"/>
      <c r="DO93" s="180"/>
      <c r="DP93" s="180"/>
      <c r="DQ93" s="180"/>
      <c r="DR93" s="180"/>
      <c r="DS93" s="180"/>
      <c r="DT93" s="180"/>
      <c r="DU93" s="180"/>
      <c r="DV93" s="180"/>
      <c r="DW93" s="180"/>
      <c r="DX93" s="180"/>
      <c r="DY93" s="180"/>
      <c r="DZ93" s="180"/>
      <c r="EA93" s="180"/>
      <c r="EB93" s="180"/>
      <c r="EC93" s="180"/>
      <c r="ED93" s="180"/>
      <c r="EE93" s="180"/>
      <c r="EF93" s="180"/>
      <c r="EG93" s="180"/>
      <c r="EH93" s="180"/>
      <c r="EI93" s="180"/>
      <c r="EJ93" s="180"/>
      <c r="EK93" s="180"/>
      <c r="EL93" s="180"/>
      <c r="EM93" s="180"/>
      <c r="EN93" s="180"/>
      <c r="EO93" s="180"/>
      <c r="EP93" s="180"/>
      <c r="EQ93" s="180"/>
      <c r="ER93" s="180"/>
      <c r="ES93" s="180"/>
      <c r="ET93" s="180"/>
      <c r="EU93" s="180"/>
      <c r="EV93" s="180"/>
      <c r="EW93" s="180"/>
      <c r="EX93" s="180"/>
      <c r="EY93" s="180"/>
      <c r="EZ93" s="180"/>
      <c r="FA93" s="180"/>
      <c r="FB93" s="180"/>
      <c r="FC93" s="180"/>
      <c r="FD93" s="180"/>
      <c r="FE93" s="180"/>
      <c r="FF93" s="180"/>
      <c r="FG93" s="180"/>
      <c r="FH93" s="180"/>
      <c r="FI93" s="180"/>
      <c r="FJ93" s="180"/>
      <c r="FK93" s="180"/>
      <c r="FL93" s="180"/>
      <c r="FM93" s="180"/>
      <c r="FN93" s="180"/>
      <c r="FO93" s="180"/>
      <c r="FP93" s="180"/>
      <c r="FQ93" s="180"/>
      <c r="FR93" s="180"/>
      <c r="FS93" s="180"/>
      <c r="FT93" s="180"/>
      <c r="FU93" s="180"/>
      <c r="FV93" s="180"/>
      <c r="FW93" s="180"/>
      <c r="FX93" s="180"/>
      <c r="FY93" s="180"/>
      <c r="FZ93" s="180"/>
      <c r="GA93" s="180"/>
      <c r="GB93" s="180"/>
      <c r="GC93" s="180"/>
      <c r="GD93" s="180"/>
      <c r="GE93" s="180"/>
      <c r="GF93" s="180"/>
      <c r="GG93" s="180"/>
      <c r="GH93" s="180"/>
      <c r="GI93" s="180"/>
      <c r="GJ93" s="180"/>
      <c r="GK93" s="180"/>
      <c r="GL93" s="180"/>
      <c r="GM93" s="180"/>
      <c r="GN93" s="180"/>
      <c r="GO93" s="180"/>
      <c r="GP93" s="180"/>
      <c r="GQ93" s="180"/>
      <c r="GR93" s="180"/>
      <c r="GS93" s="180"/>
      <c r="GT93" s="180"/>
      <c r="GU93" s="180"/>
      <c r="GV93" s="180"/>
      <c r="GW93" s="180"/>
      <c r="GX93" s="180"/>
      <c r="GY93" s="180"/>
      <c r="GZ93" s="180"/>
      <c r="HA93" s="180"/>
      <c r="HB93" s="180"/>
      <c r="HC93" s="180"/>
      <c r="HD93" s="180"/>
      <c r="HE93" s="180"/>
      <c r="HF93" s="180"/>
      <c r="HG93" s="180"/>
      <c r="HH93" s="180"/>
      <c r="HI93" s="180"/>
      <c r="HJ93" s="180"/>
      <c r="HK93" s="180"/>
      <c r="HL93" s="180"/>
      <c r="HM93" s="180"/>
      <c r="HN93" s="180"/>
      <c r="HO93" s="180"/>
      <c r="HP93" s="180"/>
      <c r="HQ93" s="180"/>
      <c r="HR93" s="180"/>
      <c r="HS93" s="180"/>
      <c r="HT93" s="180"/>
      <c r="HU93" s="180"/>
      <c r="HV93" s="180"/>
      <c r="HW93" s="180"/>
      <c r="HX93" s="180"/>
      <c r="HY93" s="180"/>
      <c r="HZ93" s="180"/>
      <c r="IA93" s="180"/>
      <c r="IB93" s="180"/>
      <c r="IC93" s="180"/>
      <c r="ID93" s="180"/>
      <c r="IE93" s="180"/>
      <c r="IF93" s="180"/>
      <c r="IG93" s="180"/>
      <c r="IH93" s="180"/>
      <c r="II93" s="180"/>
      <c r="IJ93" s="180"/>
      <c r="IK93" s="180"/>
      <c r="IL93" s="180"/>
      <c r="IM93" s="180"/>
      <c r="IN93" s="180"/>
      <c r="IO93" s="180"/>
      <c r="IP93" s="180"/>
      <c r="IQ93" s="180"/>
      <c r="IR93" s="180"/>
      <c r="IS93" s="180"/>
      <c r="IT93" s="180"/>
      <c r="IU93" s="180"/>
      <c r="IV93" s="180"/>
    </row>
    <row r="94" spans="1:256" s="151" customFormat="1" ht="24.75" customHeight="1">
      <c r="A94" s="230" t="s">
        <v>30</v>
      </c>
      <c r="B94" s="262" t="s">
        <v>14</v>
      </c>
      <c r="C94" s="242" t="s">
        <v>13</v>
      </c>
      <c r="D94" s="243" t="s">
        <v>145</v>
      </c>
      <c r="E94" s="264" t="s">
        <v>33</v>
      </c>
      <c r="F94" s="265" t="s">
        <v>69</v>
      </c>
      <c r="G94" s="266" t="s">
        <v>51</v>
      </c>
      <c r="H94" s="67"/>
      <c r="I94" s="67"/>
      <c r="J94" s="67"/>
      <c r="K94" s="67"/>
      <c r="L94" s="56"/>
      <c r="M94" s="56"/>
      <c r="N94" s="56"/>
      <c r="O94" s="56"/>
      <c r="P94" s="56">
        <v>20</v>
      </c>
      <c r="Q94" s="56"/>
      <c r="R94" s="56"/>
      <c r="S94" s="56"/>
      <c r="T94" s="56"/>
      <c r="U94" s="56"/>
      <c r="V94" s="56"/>
      <c r="W94" s="56"/>
      <c r="X94" s="56">
        <v>20</v>
      </c>
      <c r="Y94" s="56">
        <v>20</v>
      </c>
      <c r="Z94" s="56">
        <v>0</v>
      </c>
      <c r="AA94" s="56">
        <v>0</v>
      </c>
      <c r="AB94" s="57"/>
      <c r="AC94" s="57"/>
      <c r="AD94" s="57"/>
      <c r="AE94" s="57"/>
      <c r="AF94" s="57">
        <v>20</v>
      </c>
      <c r="AG94" s="57"/>
      <c r="AH94" s="57"/>
      <c r="AI94" s="57"/>
      <c r="AJ94" s="57"/>
      <c r="AK94" s="57"/>
      <c r="AL94" s="57"/>
      <c r="AM94" s="57"/>
      <c r="AN94" s="57">
        <v>20</v>
      </c>
      <c r="AO94" s="57">
        <v>20</v>
      </c>
      <c r="AP94" s="57">
        <v>0</v>
      </c>
      <c r="AQ94" s="57">
        <v>0</v>
      </c>
      <c r="AR94" s="57"/>
      <c r="AS94" s="57"/>
      <c r="AT94" s="57"/>
      <c r="AU94" s="57"/>
      <c r="AV94" s="57">
        <v>50</v>
      </c>
      <c r="AW94" s="57"/>
      <c r="AX94" s="57"/>
      <c r="AY94" s="57"/>
      <c r="AZ94" s="57"/>
      <c r="BA94" s="57"/>
      <c r="BB94" s="57"/>
      <c r="BC94" s="57"/>
      <c r="BD94" s="57">
        <v>50</v>
      </c>
      <c r="BE94" s="57">
        <v>50</v>
      </c>
      <c r="BF94" s="57">
        <v>0</v>
      </c>
      <c r="BG94" s="57">
        <v>0</v>
      </c>
      <c r="BH94" s="57"/>
      <c r="BI94" s="57"/>
      <c r="BJ94" s="57"/>
      <c r="BK94" s="57"/>
      <c r="BL94" s="57">
        <v>50</v>
      </c>
      <c r="BM94" s="57"/>
      <c r="BN94" s="57"/>
      <c r="BO94" s="57"/>
      <c r="BP94" s="57"/>
      <c r="BQ94" s="57"/>
      <c r="BR94" s="57"/>
      <c r="BS94" s="57"/>
      <c r="BT94" s="57">
        <v>50</v>
      </c>
      <c r="BU94" s="57">
        <v>50</v>
      </c>
      <c r="BV94" s="57">
        <v>0</v>
      </c>
      <c r="BW94" s="57">
        <v>0</v>
      </c>
      <c r="BX94" s="135" t="s">
        <v>79</v>
      </c>
      <c r="BY94" s="134">
        <v>398</v>
      </c>
      <c r="BZ94" s="134">
        <v>382</v>
      </c>
      <c r="CA94" s="134">
        <v>340</v>
      </c>
      <c r="CB94" s="134">
        <v>300</v>
      </c>
      <c r="CC94" s="180"/>
      <c r="CD94" s="180"/>
      <c r="CE94" s="180"/>
      <c r="CF94" s="180"/>
      <c r="CG94" s="180"/>
      <c r="CH94" s="180"/>
      <c r="CI94" s="180"/>
      <c r="CJ94" s="180"/>
      <c r="CK94" s="180"/>
      <c r="CL94" s="180"/>
      <c r="CM94" s="180"/>
      <c r="CN94" s="180"/>
      <c r="CO94" s="180"/>
      <c r="CP94" s="180"/>
      <c r="CQ94" s="180"/>
      <c r="CR94" s="180"/>
      <c r="CS94" s="180"/>
      <c r="CT94" s="180"/>
      <c r="CU94" s="180"/>
      <c r="CV94" s="180"/>
      <c r="CW94" s="180"/>
      <c r="CX94" s="180"/>
      <c r="CY94" s="180"/>
      <c r="CZ94" s="180"/>
      <c r="DA94" s="180"/>
      <c r="DB94" s="180"/>
      <c r="DC94" s="180"/>
      <c r="DD94" s="180"/>
      <c r="DE94" s="180"/>
      <c r="DF94" s="180"/>
      <c r="DG94" s="180"/>
      <c r="DH94" s="180"/>
      <c r="DI94" s="180"/>
      <c r="DJ94" s="180"/>
      <c r="DK94" s="180"/>
      <c r="DL94" s="180"/>
      <c r="DM94" s="180"/>
      <c r="DN94" s="180"/>
      <c r="DO94" s="180"/>
      <c r="DP94" s="180"/>
      <c r="DQ94" s="180"/>
      <c r="DR94" s="180"/>
      <c r="DS94" s="180"/>
      <c r="DT94" s="180"/>
      <c r="DU94" s="180"/>
      <c r="DV94" s="180"/>
      <c r="DW94" s="180"/>
      <c r="DX94" s="180"/>
      <c r="DY94" s="180"/>
      <c r="DZ94" s="180"/>
      <c r="EA94" s="180"/>
      <c r="EB94" s="180"/>
      <c r="EC94" s="180"/>
      <c r="ED94" s="180"/>
      <c r="EE94" s="180"/>
      <c r="EF94" s="180"/>
      <c r="EG94" s="180"/>
      <c r="EH94" s="180"/>
      <c r="EI94" s="180"/>
      <c r="EJ94" s="180"/>
      <c r="EK94" s="180"/>
      <c r="EL94" s="180"/>
      <c r="EM94" s="180"/>
      <c r="EN94" s="180"/>
      <c r="EO94" s="180"/>
      <c r="EP94" s="180"/>
      <c r="EQ94" s="180"/>
      <c r="ER94" s="180"/>
      <c r="ES94" s="180"/>
      <c r="ET94" s="180"/>
      <c r="EU94" s="180"/>
      <c r="EV94" s="180"/>
      <c r="EW94" s="180"/>
      <c r="EX94" s="180"/>
      <c r="EY94" s="180"/>
      <c r="EZ94" s="180"/>
      <c r="FA94" s="180"/>
      <c r="FB94" s="180"/>
      <c r="FC94" s="180"/>
      <c r="FD94" s="180"/>
      <c r="FE94" s="180"/>
      <c r="FF94" s="180"/>
      <c r="FG94" s="180"/>
      <c r="FH94" s="180"/>
      <c r="FI94" s="180"/>
      <c r="FJ94" s="180"/>
      <c r="FK94" s="180"/>
      <c r="FL94" s="180"/>
      <c r="FM94" s="180"/>
      <c r="FN94" s="180"/>
      <c r="FO94" s="180"/>
      <c r="FP94" s="180"/>
      <c r="FQ94" s="180"/>
      <c r="FR94" s="180"/>
      <c r="FS94" s="180"/>
      <c r="FT94" s="180"/>
      <c r="FU94" s="180"/>
      <c r="FV94" s="180"/>
      <c r="FW94" s="180"/>
      <c r="FX94" s="180"/>
      <c r="FY94" s="180"/>
      <c r="FZ94" s="180"/>
      <c r="GA94" s="180"/>
      <c r="GB94" s="180"/>
      <c r="GC94" s="180"/>
      <c r="GD94" s="180"/>
      <c r="GE94" s="180"/>
      <c r="GF94" s="180"/>
      <c r="GG94" s="180"/>
      <c r="GH94" s="180"/>
      <c r="GI94" s="180"/>
      <c r="GJ94" s="180"/>
      <c r="GK94" s="180"/>
      <c r="GL94" s="180"/>
      <c r="GM94" s="180"/>
      <c r="GN94" s="180"/>
      <c r="GO94" s="180"/>
      <c r="GP94" s="180"/>
      <c r="GQ94" s="180"/>
      <c r="GR94" s="180"/>
      <c r="GS94" s="180"/>
      <c r="GT94" s="180"/>
      <c r="GU94" s="180"/>
      <c r="GV94" s="180"/>
      <c r="GW94" s="180"/>
      <c r="GX94" s="180"/>
      <c r="GY94" s="180"/>
      <c r="GZ94" s="180"/>
      <c r="HA94" s="180"/>
      <c r="HB94" s="180"/>
      <c r="HC94" s="180"/>
      <c r="HD94" s="180"/>
      <c r="HE94" s="180"/>
      <c r="HF94" s="180"/>
      <c r="HG94" s="180"/>
      <c r="HH94" s="180"/>
      <c r="HI94" s="180"/>
      <c r="HJ94" s="180"/>
      <c r="HK94" s="180"/>
      <c r="HL94" s="180"/>
      <c r="HM94" s="180"/>
      <c r="HN94" s="180"/>
      <c r="HO94" s="180"/>
      <c r="HP94" s="180"/>
      <c r="HQ94" s="180"/>
      <c r="HR94" s="180"/>
      <c r="HS94" s="180"/>
      <c r="HT94" s="180"/>
      <c r="HU94" s="180"/>
      <c r="HV94" s="180"/>
      <c r="HW94" s="180"/>
      <c r="HX94" s="180"/>
      <c r="HY94" s="180"/>
      <c r="HZ94" s="180"/>
      <c r="IA94" s="180"/>
      <c r="IB94" s="180"/>
      <c r="IC94" s="180"/>
      <c r="ID94" s="180"/>
      <c r="IE94" s="180"/>
      <c r="IF94" s="180"/>
      <c r="IG94" s="180"/>
      <c r="IH94" s="180"/>
      <c r="II94" s="180"/>
      <c r="IJ94" s="180"/>
      <c r="IK94" s="180"/>
      <c r="IL94" s="180"/>
      <c r="IM94" s="180"/>
      <c r="IN94" s="180"/>
      <c r="IO94" s="180"/>
      <c r="IP94" s="180"/>
      <c r="IQ94" s="180"/>
      <c r="IR94" s="180"/>
      <c r="IS94" s="180"/>
      <c r="IT94" s="180"/>
      <c r="IU94" s="180"/>
      <c r="IV94" s="180"/>
    </row>
    <row r="95" spans="1:256" s="151" customFormat="1" ht="30.75" customHeight="1">
      <c r="A95" s="230"/>
      <c r="B95" s="262"/>
      <c r="C95" s="242"/>
      <c r="D95" s="267"/>
      <c r="E95" s="264"/>
      <c r="F95" s="265"/>
      <c r="G95" s="266"/>
      <c r="H95" s="67"/>
      <c r="I95" s="67"/>
      <c r="J95" s="67"/>
      <c r="K95" s="67"/>
      <c r="L95" s="56"/>
      <c r="M95" s="56"/>
      <c r="N95" s="56"/>
      <c r="O95" s="56"/>
      <c r="P95" s="56"/>
      <c r="Q95" s="56"/>
      <c r="R95" s="56"/>
      <c r="S95" s="56"/>
      <c r="T95" s="56"/>
      <c r="U95" s="56"/>
      <c r="V95" s="56"/>
      <c r="W95" s="56"/>
      <c r="X95" s="11"/>
      <c r="Y95" s="11"/>
      <c r="Z95" s="11"/>
      <c r="AA95" s="11"/>
      <c r="AB95" s="57"/>
      <c r="AC95" s="57"/>
      <c r="AD95" s="57"/>
      <c r="AE95" s="57"/>
      <c r="AF95" s="57"/>
      <c r="AG95" s="57"/>
      <c r="AH95" s="57"/>
      <c r="AI95" s="57"/>
      <c r="AJ95" s="57"/>
      <c r="AK95" s="57"/>
      <c r="AL95" s="57"/>
      <c r="AM95" s="57"/>
      <c r="AN95" s="57"/>
      <c r="AO95" s="57"/>
      <c r="AP95" s="57"/>
      <c r="AQ95" s="57"/>
      <c r="AR95" s="57"/>
      <c r="AS95" s="57"/>
      <c r="AT95" s="57"/>
      <c r="AU95" s="57"/>
      <c r="AV95" s="57"/>
      <c r="AW95" s="57"/>
      <c r="AX95" s="57"/>
      <c r="AY95" s="57"/>
      <c r="AZ95" s="57"/>
      <c r="BA95" s="57"/>
      <c r="BB95" s="57"/>
      <c r="BC95" s="57"/>
      <c r="BD95" s="57"/>
      <c r="BE95" s="57"/>
      <c r="BF95" s="57"/>
      <c r="BG95" s="57"/>
      <c r="BH95" s="57"/>
      <c r="BI95" s="57"/>
      <c r="BJ95" s="57"/>
      <c r="BK95" s="57"/>
      <c r="BL95" s="57"/>
      <c r="BM95" s="57"/>
      <c r="BN95" s="57"/>
      <c r="BO95" s="57"/>
      <c r="BP95" s="57"/>
      <c r="BQ95" s="57"/>
      <c r="BR95" s="57"/>
      <c r="BS95" s="57"/>
      <c r="BT95" s="57"/>
      <c r="BU95" s="57"/>
      <c r="BV95" s="57"/>
      <c r="BW95" s="57"/>
      <c r="BX95" s="133" t="s">
        <v>111</v>
      </c>
      <c r="BY95" s="134">
        <v>10</v>
      </c>
      <c r="BZ95" s="134">
        <v>10</v>
      </c>
      <c r="CA95" s="134">
        <v>10</v>
      </c>
      <c r="CB95" s="134">
        <v>10</v>
      </c>
      <c r="CC95" s="180"/>
      <c r="CD95" s="180"/>
      <c r="CE95" s="180"/>
      <c r="CF95" s="180"/>
      <c r="CG95" s="180"/>
      <c r="CH95" s="180"/>
      <c r="CI95" s="180"/>
      <c r="CJ95" s="180"/>
      <c r="CK95" s="180"/>
      <c r="CL95" s="180"/>
      <c r="CM95" s="180"/>
      <c r="CN95" s="180"/>
      <c r="CO95" s="180"/>
      <c r="CP95" s="180"/>
      <c r="CQ95" s="180"/>
      <c r="CR95" s="180"/>
      <c r="CS95" s="180"/>
      <c r="CT95" s="180"/>
      <c r="CU95" s="180"/>
      <c r="CV95" s="180"/>
      <c r="CW95" s="180"/>
      <c r="CX95" s="180"/>
      <c r="CY95" s="180"/>
      <c r="CZ95" s="180"/>
      <c r="DA95" s="180"/>
      <c r="DB95" s="180"/>
      <c r="DC95" s="180"/>
      <c r="DD95" s="180"/>
      <c r="DE95" s="180"/>
      <c r="DF95" s="180"/>
      <c r="DG95" s="180"/>
      <c r="DH95" s="180"/>
      <c r="DI95" s="180"/>
      <c r="DJ95" s="180"/>
      <c r="DK95" s="180"/>
      <c r="DL95" s="180"/>
      <c r="DM95" s="180"/>
      <c r="DN95" s="180"/>
      <c r="DO95" s="180"/>
      <c r="DP95" s="180"/>
      <c r="DQ95" s="180"/>
      <c r="DR95" s="180"/>
      <c r="DS95" s="180"/>
      <c r="DT95" s="180"/>
      <c r="DU95" s="180"/>
      <c r="DV95" s="180"/>
      <c r="DW95" s="180"/>
      <c r="DX95" s="180"/>
      <c r="DY95" s="180"/>
      <c r="DZ95" s="180"/>
      <c r="EA95" s="180"/>
      <c r="EB95" s="180"/>
      <c r="EC95" s="180"/>
      <c r="ED95" s="180"/>
      <c r="EE95" s="180"/>
      <c r="EF95" s="180"/>
      <c r="EG95" s="180"/>
      <c r="EH95" s="180"/>
      <c r="EI95" s="180"/>
      <c r="EJ95" s="180"/>
      <c r="EK95" s="180"/>
      <c r="EL95" s="180"/>
      <c r="EM95" s="180"/>
      <c r="EN95" s="180"/>
      <c r="EO95" s="180"/>
      <c r="EP95" s="180"/>
      <c r="EQ95" s="180"/>
      <c r="ER95" s="180"/>
      <c r="ES95" s="180"/>
      <c r="ET95" s="180"/>
      <c r="EU95" s="180"/>
      <c r="EV95" s="180"/>
      <c r="EW95" s="180"/>
      <c r="EX95" s="180"/>
      <c r="EY95" s="180"/>
      <c r="EZ95" s="180"/>
      <c r="FA95" s="180"/>
      <c r="FB95" s="180"/>
      <c r="FC95" s="180"/>
      <c r="FD95" s="180"/>
      <c r="FE95" s="180"/>
      <c r="FF95" s="180"/>
      <c r="FG95" s="180"/>
      <c r="FH95" s="180"/>
      <c r="FI95" s="180"/>
      <c r="FJ95" s="180"/>
      <c r="FK95" s="180"/>
      <c r="FL95" s="180"/>
      <c r="FM95" s="180"/>
      <c r="FN95" s="180"/>
      <c r="FO95" s="180"/>
      <c r="FP95" s="180"/>
      <c r="FQ95" s="180"/>
      <c r="FR95" s="180"/>
      <c r="FS95" s="180"/>
      <c r="FT95" s="180"/>
      <c r="FU95" s="180"/>
      <c r="FV95" s="180"/>
      <c r="FW95" s="180"/>
      <c r="FX95" s="180"/>
      <c r="FY95" s="180"/>
      <c r="FZ95" s="180"/>
      <c r="GA95" s="180"/>
      <c r="GB95" s="180"/>
      <c r="GC95" s="180"/>
      <c r="GD95" s="180"/>
      <c r="GE95" s="180"/>
      <c r="GF95" s="180"/>
      <c r="GG95" s="180"/>
      <c r="GH95" s="180"/>
      <c r="GI95" s="180"/>
      <c r="GJ95" s="180"/>
      <c r="GK95" s="180"/>
      <c r="GL95" s="180"/>
      <c r="GM95" s="180"/>
      <c r="GN95" s="180"/>
      <c r="GO95" s="180"/>
      <c r="GP95" s="180"/>
      <c r="GQ95" s="180"/>
      <c r="GR95" s="180"/>
      <c r="GS95" s="180"/>
      <c r="GT95" s="180"/>
      <c r="GU95" s="180"/>
      <c r="GV95" s="180"/>
      <c r="GW95" s="180"/>
      <c r="GX95" s="180"/>
      <c r="GY95" s="180"/>
      <c r="GZ95" s="180"/>
      <c r="HA95" s="180"/>
      <c r="HB95" s="180"/>
      <c r="HC95" s="180"/>
      <c r="HD95" s="180"/>
      <c r="HE95" s="180"/>
      <c r="HF95" s="180"/>
      <c r="HG95" s="180"/>
      <c r="HH95" s="180"/>
      <c r="HI95" s="180"/>
      <c r="HJ95" s="180"/>
      <c r="HK95" s="180"/>
      <c r="HL95" s="180"/>
      <c r="HM95" s="180"/>
      <c r="HN95" s="180"/>
      <c r="HO95" s="180"/>
      <c r="HP95" s="180"/>
      <c r="HQ95" s="180"/>
      <c r="HR95" s="180"/>
      <c r="HS95" s="180"/>
      <c r="HT95" s="180"/>
      <c r="HU95" s="180"/>
      <c r="HV95" s="180"/>
      <c r="HW95" s="180"/>
      <c r="HX95" s="180"/>
      <c r="HY95" s="180"/>
      <c r="HZ95" s="180"/>
      <c r="IA95" s="180"/>
      <c r="IB95" s="180"/>
      <c r="IC95" s="180"/>
      <c r="ID95" s="180"/>
      <c r="IE95" s="180"/>
      <c r="IF95" s="180"/>
      <c r="IG95" s="180"/>
      <c r="IH95" s="180"/>
      <c r="II95" s="180"/>
      <c r="IJ95" s="180"/>
      <c r="IK95" s="180"/>
      <c r="IL95" s="180"/>
      <c r="IM95" s="180"/>
      <c r="IN95" s="180"/>
      <c r="IO95" s="180"/>
      <c r="IP95" s="180"/>
      <c r="IQ95" s="180"/>
      <c r="IR95" s="180"/>
      <c r="IS95" s="180"/>
      <c r="IT95" s="180"/>
      <c r="IU95" s="180"/>
      <c r="IV95" s="180"/>
    </row>
    <row r="96" spans="1:256" s="151" customFormat="1" ht="14.25" customHeight="1">
      <c r="A96" s="54" t="s">
        <v>30</v>
      </c>
      <c r="B96" s="55" t="s">
        <v>13</v>
      </c>
      <c r="C96" s="257" t="s">
        <v>17</v>
      </c>
      <c r="D96" s="257"/>
      <c r="E96" s="257"/>
      <c r="F96" s="257"/>
      <c r="G96" s="257"/>
      <c r="H96" s="62"/>
      <c r="I96" s="62"/>
      <c r="J96" s="62"/>
      <c r="K96" s="62"/>
      <c r="L96" s="68"/>
      <c r="M96" s="68"/>
      <c r="N96" s="68"/>
      <c r="O96" s="68"/>
      <c r="P96" s="68">
        <f>SUM(P94:P95)</f>
        <v>20</v>
      </c>
      <c r="Q96" s="68"/>
      <c r="R96" s="68"/>
      <c r="S96" s="68"/>
      <c r="T96" s="68"/>
      <c r="U96" s="68"/>
      <c r="V96" s="68"/>
      <c r="W96" s="68"/>
      <c r="X96" s="68">
        <f>SUM(X94:X95)</f>
        <v>20</v>
      </c>
      <c r="Y96" s="68">
        <f>SUM(Y94:Y95)</f>
        <v>20</v>
      </c>
      <c r="Z96" s="68">
        <f>SUM(Z94:Z95)</f>
        <v>0</v>
      </c>
      <c r="AA96" s="68">
        <f>SUM(AA94:AA95)</f>
        <v>0</v>
      </c>
      <c r="AB96" s="68"/>
      <c r="AC96" s="68"/>
      <c r="AD96" s="68"/>
      <c r="AE96" s="68"/>
      <c r="AF96" s="68">
        <f>SUM(AF94:AF95)</f>
        <v>20</v>
      </c>
      <c r="AG96" s="68"/>
      <c r="AH96" s="68"/>
      <c r="AI96" s="68"/>
      <c r="AJ96" s="68"/>
      <c r="AK96" s="68"/>
      <c r="AL96" s="68"/>
      <c r="AM96" s="68"/>
      <c r="AN96" s="68">
        <f>SUM(AN94:AN95)</f>
        <v>20</v>
      </c>
      <c r="AO96" s="68">
        <f>SUM(AO94:AO95)</f>
        <v>20</v>
      </c>
      <c r="AP96" s="68">
        <f>SUM(AP94:AP95)</f>
        <v>0</v>
      </c>
      <c r="AQ96" s="68">
        <f>SUM(AQ94:AQ95)</f>
        <v>0</v>
      </c>
      <c r="AR96" s="68"/>
      <c r="AS96" s="68"/>
      <c r="AT96" s="68"/>
      <c r="AU96" s="68"/>
      <c r="AV96" s="68">
        <f>SUM(AV94:AV95)</f>
        <v>50</v>
      </c>
      <c r="AW96" s="68"/>
      <c r="AX96" s="68"/>
      <c r="AY96" s="68"/>
      <c r="AZ96" s="68"/>
      <c r="BA96" s="68"/>
      <c r="BB96" s="68"/>
      <c r="BC96" s="68"/>
      <c r="BD96" s="68">
        <f>SUM(BD94:BD95)</f>
        <v>50</v>
      </c>
      <c r="BE96" s="68">
        <f>SUM(BE94:BE95)</f>
        <v>50</v>
      </c>
      <c r="BF96" s="68">
        <f>SUM(BF94:BF95)</f>
        <v>0</v>
      </c>
      <c r="BG96" s="68">
        <f>SUM(BG94:BG95)</f>
        <v>0</v>
      </c>
      <c r="BH96" s="68"/>
      <c r="BI96" s="68"/>
      <c r="BJ96" s="68"/>
      <c r="BK96" s="68"/>
      <c r="BL96" s="68">
        <f>SUM(BL94:BL95)</f>
        <v>50</v>
      </c>
      <c r="BM96" s="68"/>
      <c r="BN96" s="68"/>
      <c r="BO96" s="68"/>
      <c r="BP96" s="68"/>
      <c r="BQ96" s="68"/>
      <c r="BR96" s="68"/>
      <c r="BS96" s="68"/>
      <c r="BT96" s="68">
        <f>SUM(BT94:BT95)</f>
        <v>50</v>
      </c>
      <c r="BU96" s="68">
        <f>SUM(BU94:BU95)</f>
        <v>50</v>
      </c>
      <c r="BV96" s="68">
        <f>SUM(BV94:BV95)</f>
        <v>0</v>
      </c>
      <c r="BW96" s="68">
        <f>SUM(BW94:BW95)</f>
        <v>0</v>
      </c>
      <c r="BX96" s="5"/>
      <c r="BY96" s="5"/>
      <c r="BZ96" s="5"/>
      <c r="CA96" s="5"/>
      <c r="CB96" s="8"/>
      <c r="CC96" s="180"/>
      <c r="CD96" s="180"/>
      <c r="CE96" s="180"/>
      <c r="CF96" s="180"/>
      <c r="CG96" s="180"/>
      <c r="CH96" s="180"/>
      <c r="CI96" s="180"/>
      <c r="CJ96" s="180"/>
      <c r="CK96" s="180"/>
      <c r="CL96" s="180"/>
      <c r="CM96" s="180"/>
      <c r="CN96" s="180"/>
      <c r="CO96" s="180"/>
      <c r="CP96" s="180"/>
      <c r="CQ96" s="180"/>
      <c r="CR96" s="180"/>
      <c r="CS96" s="180"/>
      <c r="CT96" s="180"/>
      <c r="CU96" s="180"/>
      <c r="CV96" s="180"/>
      <c r="CW96" s="180"/>
      <c r="CX96" s="180"/>
      <c r="CY96" s="180"/>
      <c r="CZ96" s="180"/>
      <c r="DA96" s="180"/>
      <c r="DB96" s="180"/>
      <c r="DC96" s="180"/>
      <c r="DD96" s="180"/>
      <c r="DE96" s="180"/>
      <c r="DF96" s="180"/>
      <c r="DG96" s="180"/>
      <c r="DH96" s="180"/>
      <c r="DI96" s="180"/>
      <c r="DJ96" s="180"/>
      <c r="DK96" s="180"/>
      <c r="DL96" s="180"/>
      <c r="DM96" s="180"/>
      <c r="DN96" s="180"/>
      <c r="DO96" s="180"/>
      <c r="DP96" s="180"/>
      <c r="DQ96" s="180"/>
      <c r="DR96" s="180"/>
      <c r="DS96" s="180"/>
      <c r="DT96" s="180"/>
      <c r="DU96" s="180"/>
      <c r="DV96" s="180"/>
      <c r="DW96" s="180"/>
      <c r="DX96" s="180"/>
      <c r="DY96" s="180"/>
      <c r="DZ96" s="180"/>
      <c r="EA96" s="180"/>
      <c r="EB96" s="180"/>
      <c r="EC96" s="180"/>
      <c r="ED96" s="180"/>
      <c r="EE96" s="180"/>
      <c r="EF96" s="180"/>
      <c r="EG96" s="180"/>
      <c r="EH96" s="180"/>
      <c r="EI96" s="180"/>
      <c r="EJ96" s="180"/>
      <c r="EK96" s="180"/>
      <c r="EL96" s="180"/>
      <c r="EM96" s="180"/>
      <c r="EN96" s="180"/>
      <c r="EO96" s="180"/>
      <c r="EP96" s="180"/>
      <c r="EQ96" s="180"/>
      <c r="ER96" s="180"/>
      <c r="ES96" s="180"/>
      <c r="ET96" s="180"/>
      <c r="EU96" s="180"/>
      <c r="EV96" s="180"/>
      <c r="EW96" s="180"/>
      <c r="EX96" s="180"/>
      <c r="EY96" s="180"/>
      <c r="EZ96" s="180"/>
      <c r="FA96" s="180"/>
      <c r="FB96" s="180"/>
      <c r="FC96" s="180"/>
      <c r="FD96" s="180"/>
      <c r="FE96" s="180"/>
      <c r="FF96" s="180"/>
      <c r="FG96" s="180"/>
      <c r="FH96" s="180"/>
      <c r="FI96" s="180"/>
      <c r="FJ96" s="180"/>
      <c r="FK96" s="180"/>
      <c r="FL96" s="180"/>
      <c r="FM96" s="180"/>
      <c r="FN96" s="180"/>
      <c r="FO96" s="180"/>
      <c r="FP96" s="180"/>
      <c r="FQ96" s="180"/>
      <c r="FR96" s="180"/>
      <c r="FS96" s="180"/>
      <c r="FT96" s="180"/>
      <c r="FU96" s="180"/>
      <c r="FV96" s="180"/>
      <c r="FW96" s="180"/>
      <c r="FX96" s="180"/>
      <c r="FY96" s="180"/>
      <c r="FZ96" s="180"/>
      <c r="GA96" s="180"/>
      <c r="GB96" s="180"/>
      <c r="GC96" s="180"/>
      <c r="GD96" s="180"/>
      <c r="GE96" s="180"/>
      <c r="GF96" s="180"/>
      <c r="GG96" s="180"/>
      <c r="GH96" s="180"/>
      <c r="GI96" s="180"/>
      <c r="GJ96" s="180"/>
      <c r="GK96" s="180"/>
      <c r="GL96" s="180"/>
      <c r="GM96" s="180"/>
      <c r="GN96" s="180"/>
      <c r="GO96" s="180"/>
      <c r="GP96" s="180"/>
      <c r="GQ96" s="180"/>
      <c r="GR96" s="180"/>
      <c r="GS96" s="180"/>
      <c r="GT96" s="180"/>
      <c r="GU96" s="180"/>
      <c r="GV96" s="180"/>
      <c r="GW96" s="180"/>
      <c r="GX96" s="180"/>
      <c r="GY96" s="180"/>
      <c r="GZ96" s="180"/>
      <c r="HA96" s="180"/>
      <c r="HB96" s="180"/>
      <c r="HC96" s="180"/>
      <c r="HD96" s="180"/>
      <c r="HE96" s="180"/>
      <c r="HF96" s="180"/>
      <c r="HG96" s="180"/>
      <c r="HH96" s="180"/>
      <c r="HI96" s="180"/>
      <c r="HJ96" s="180"/>
      <c r="HK96" s="180"/>
      <c r="HL96" s="180"/>
      <c r="HM96" s="180"/>
      <c r="HN96" s="180"/>
      <c r="HO96" s="180"/>
      <c r="HP96" s="180"/>
      <c r="HQ96" s="180"/>
      <c r="HR96" s="180"/>
      <c r="HS96" s="180"/>
      <c r="HT96" s="180"/>
      <c r="HU96" s="180"/>
      <c r="HV96" s="180"/>
      <c r="HW96" s="180"/>
      <c r="HX96" s="180"/>
      <c r="HY96" s="180"/>
      <c r="HZ96" s="180"/>
      <c r="IA96" s="180"/>
      <c r="IB96" s="180"/>
      <c r="IC96" s="180"/>
      <c r="ID96" s="180"/>
      <c r="IE96" s="180"/>
      <c r="IF96" s="180"/>
      <c r="IG96" s="180"/>
      <c r="IH96" s="180"/>
      <c r="II96" s="180"/>
      <c r="IJ96" s="180"/>
      <c r="IK96" s="180"/>
      <c r="IL96" s="180"/>
      <c r="IM96" s="180"/>
      <c r="IN96" s="180"/>
      <c r="IO96" s="180"/>
      <c r="IP96" s="180"/>
      <c r="IQ96" s="180"/>
      <c r="IR96" s="180"/>
      <c r="IS96" s="180"/>
      <c r="IT96" s="180"/>
      <c r="IU96" s="180"/>
      <c r="IV96" s="180"/>
    </row>
    <row r="97" spans="1:256" s="151" customFormat="1" ht="16.5" customHeight="1">
      <c r="A97" s="54" t="s">
        <v>30</v>
      </c>
      <c r="B97" s="258" t="s">
        <v>18</v>
      </c>
      <c r="C97" s="258"/>
      <c r="D97" s="258"/>
      <c r="E97" s="258"/>
      <c r="F97" s="258"/>
      <c r="G97" s="258"/>
      <c r="H97" s="64"/>
      <c r="I97" s="64"/>
      <c r="J97" s="64"/>
      <c r="K97" s="64"/>
      <c r="L97" s="69"/>
      <c r="M97" s="69"/>
      <c r="N97" s="69"/>
      <c r="O97" s="69"/>
      <c r="P97" s="69">
        <f>P96</f>
        <v>20</v>
      </c>
      <c r="Q97" s="69"/>
      <c r="R97" s="69"/>
      <c r="S97" s="69"/>
      <c r="T97" s="69"/>
      <c r="U97" s="69"/>
      <c r="V97" s="69"/>
      <c r="W97" s="69"/>
      <c r="X97" s="69">
        <f>X96</f>
        <v>20</v>
      </c>
      <c r="Y97" s="69">
        <f>Y96</f>
        <v>20</v>
      </c>
      <c r="Z97" s="69">
        <f>Z96</f>
        <v>0</v>
      </c>
      <c r="AA97" s="69">
        <f>AA96</f>
        <v>0</v>
      </c>
      <c r="AB97" s="69"/>
      <c r="AC97" s="69"/>
      <c r="AD97" s="69"/>
      <c r="AE97" s="69"/>
      <c r="AF97" s="69">
        <f>AF96</f>
        <v>20</v>
      </c>
      <c r="AG97" s="69"/>
      <c r="AH97" s="69"/>
      <c r="AI97" s="69"/>
      <c r="AJ97" s="69"/>
      <c r="AK97" s="69"/>
      <c r="AL97" s="69"/>
      <c r="AM97" s="69"/>
      <c r="AN97" s="69">
        <f>AN96</f>
        <v>20</v>
      </c>
      <c r="AO97" s="69">
        <f>AO96</f>
        <v>20</v>
      </c>
      <c r="AP97" s="69">
        <f>AP96</f>
        <v>0</v>
      </c>
      <c r="AQ97" s="69">
        <f>AQ96</f>
        <v>0</v>
      </c>
      <c r="AR97" s="69"/>
      <c r="AS97" s="69"/>
      <c r="AT97" s="69"/>
      <c r="AU97" s="69"/>
      <c r="AV97" s="69">
        <f>AV96</f>
        <v>50</v>
      </c>
      <c r="AW97" s="69"/>
      <c r="AX97" s="69"/>
      <c r="AY97" s="69"/>
      <c r="AZ97" s="69"/>
      <c r="BA97" s="69"/>
      <c r="BB97" s="69"/>
      <c r="BC97" s="69"/>
      <c r="BD97" s="69">
        <f>BD96</f>
        <v>50</v>
      </c>
      <c r="BE97" s="69">
        <f>BE96</f>
        <v>50</v>
      </c>
      <c r="BF97" s="69">
        <f>BF96</f>
        <v>0</v>
      </c>
      <c r="BG97" s="69">
        <f>BG96</f>
        <v>0</v>
      </c>
      <c r="BH97" s="69"/>
      <c r="BI97" s="69"/>
      <c r="BJ97" s="69"/>
      <c r="BK97" s="69"/>
      <c r="BL97" s="69">
        <f>BL96</f>
        <v>50</v>
      </c>
      <c r="BM97" s="69"/>
      <c r="BN97" s="69"/>
      <c r="BO97" s="69"/>
      <c r="BP97" s="69"/>
      <c r="BQ97" s="69"/>
      <c r="BR97" s="69"/>
      <c r="BS97" s="69"/>
      <c r="BT97" s="69">
        <f>BT96</f>
        <v>50</v>
      </c>
      <c r="BU97" s="69">
        <f>BU96</f>
        <v>50</v>
      </c>
      <c r="BV97" s="69">
        <f>BV96</f>
        <v>0</v>
      </c>
      <c r="BW97" s="69">
        <f>BW96</f>
        <v>0</v>
      </c>
      <c r="BX97" s="127"/>
      <c r="BY97" s="127"/>
      <c r="BZ97" s="4"/>
      <c r="CA97" s="4"/>
      <c r="CB97" s="4"/>
      <c r="CC97" s="180"/>
      <c r="CD97" s="180"/>
      <c r="CE97" s="180"/>
      <c r="CF97" s="180"/>
      <c r="CG97" s="180"/>
      <c r="CH97" s="180"/>
      <c r="CI97" s="180"/>
      <c r="CJ97" s="180"/>
      <c r="CK97" s="180"/>
      <c r="CL97" s="180"/>
      <c r="CM97" s="180"/>
      <c r="CN97" s="180"/>
      <c r="CO97" s="180"/>
      <c r="CP97" s="180"/>
      <c r="CQ97" s="180"/>
      <c r="CR97" s="180"/>
      <c r="CS97" s="180"/>
      <c r="CT97" s="180"/>
      <c r="CU97" s="180"/>
      <c r="CV97" s="180"/>
      <c r="CW97" s="180"/>
      <c r="CX97" s="180"/>
      <c r="CY97" s="180"/>
      <c r="CZ97" s="180"/>
      <c r="DA97" s="180"/>
      <c r="DB97" s="180"/>
      <c r="DC97" s="180"/>
      <c r="DD97" s="180"/>
      <c r="DE97" s="180"/>
      <c r="DF97" s="180"/>
      <c r="DG97" s="180"/>
      <c r="DH97" s="180"/>
      <c r="DI97" s="180"/>
      <c r="DJ97" s="180"/>
      <c r="DK97" s="180"/>
      <c r="DL97" s="180"/>
      <c r="DM97" s="180"/>
      <c r="DN97" s="180"/>
      <c r="DO97" s="180"/>
      <c r="DP97" s="180"/>
      <c r="DQ97" s="180"/>
      <c r="DR97" s="180"/>
      <c r="DS97" s="180"/>
      <c r="DT97" s="180"/>
      <c r="DU97" s="180"/>
      <c r="DV97" s="180"/>
      <c r="DW97" s="180"/>
      <c r="DX97" s="180"/>
      <c r="DY97" s="180"/>
      <c r="DZ97" s="180"/>
      <c r="EA97" s="180"/>
      <c r="EB97" s="180"/>
      <c r="EC97" s="180"/>
      <c r="ED97" s="180"/>
      <c r="EE97" s="180"/>
      <c r="EF97" s="180"/>
      <c r="EG97" s="180"/>
      <c r="EH97" s="180"/>
      <c r="EI97" s="180"/>
      <c r="EJ97" s="180"/>
      <c r="EK97" s="180"/>
      <c r="EL97" s="180"/>
      <c r="EM97" s="180"/>
      <c r="EN97" s="180"/>
      <c r="EO97" s="180"/>
      <c r="EP97" s="180"/>
      <c r="EQ97" s="180"/>
      <c r="ER97" s="180"/>
      <c r="ES97" s="180"/>
      <c r="ET97" s="180"/>
      <c r="EU97" s="180"/>
      <c r="EV97" s="180"/>
      <c r="EW97" s="180"/>
      <c r="EX97" s="180"/>
      <c r="EY97" s="180"/>
      <c r="EZ97" s="180"/>
      <c r="FA97" s="180"/>
      <c r="FB97" s="180"/>
      <c r="FC97" s="180"/>
      <c r="FD97" s="180"/>
      <c r="FE97" s="180"/>
      <c r="FF97" s="180"/>
      <c r="FG97" s="180"/>
      <c r="FH97" s="180"/>
      <c r="FI97" s="180"/>
      <c r="FJ97" s="180"/>
      <c r="FK97" s="180"/>
      <c r="FL97" s="180"/>
      <c r="FM97" s="180"/>
      <c r="FN97" s="180"/>
      <c r="FO97" s="180"/>
      <c r="FP97" s="180"/>
      <c r="FQ97" s="180"/>
      <c r="FR97" s="180"/>
      <c r="FS97" s="180"/>
      <c r="FT97" s="180"/>
      <c r="FU97" s="180"/>
      <c r="FV97" s="180"/>
      <c r="FW97" s="180"/>
      <c r="FX97" s="180"/>
      <c r="FY97" s="180"/>
      <c r="FZ97" s="180"/>
      <c r="GA97" s="180"/>
      <c r="GB97" s="180"/>
      <c r="GC97" s="180"/>
      <c r="GD97" s="180"/>
      <c r="GE97" s="180"/>
      <c r="GF97" s="180"/>
      <c r="GG97" s="180"/>
      <c r="GH97" s="180"/>
      <c r="GI97" s="180"/>
      <c r="GJ97" s="180"/>
      <c r="GK97" s="180"/>
      <c r="GL97" s="180"/>
      <c r="GM97" s="180"/>
      <c r="GN97" s="180"/>
      <c r="GO97" s="180"/>
      <c r="GP97" s="180"/>
      <c r="GQ97" s="180"/>
      <c r="GR97" s="180"/>
      <c r="GS97" s="180"/>
      <c r="GT97" s="180"/>
      <c r="GU97" s="180"/>
      <c r="GV97" s="180"/>
      <c r="GW97" s="180"/>
      <c r="GX97" s="180"/>
      <c r="GY97" s="180"/>
      <c r="GZ97" s="180"/>
      <c r="HA97" s="180"/>
      <c r="HB97" s="180"/>
      <c r="HC97" s="180"/>
      <c r="HD97" s="180"/>
      <c r="HE97" s="180"/>
      <c r="HF97" s="180"/>
      <c r="HG97" s="180"/>
      <c r="HH97" s="180"/>
      <c r="HI97" s="180"/>
      <c r="HJ97" s="180"/>
      <c r="HK97" s="180"/>
      <c r="HL97" s="180"/>
      <c r="HM97" s="180"/>
      <c r="HN97" s="180"/>
      <c r="HO97" s="180"/>
      <c r="HP97" s="180"/>
      <c r="HQ97" s="180"/>
      <c r="HR97" s="180"/>
      <c r="HS97" s="180"/>
      <c r="HT97" s="180"/>
      <c r="HU97" s="180"/>
      <c r="HV97" s="180"/>
      <c r="HW97" s="180"/>
      <c r="HX97" s="180"/>
      <c r="HY97" s="180"/>
      <c r="HZ97" s="180"/>
      <c r="IA97" s="180"/>
      <c r="IB97" s="180"/>
      <c r="IC97" s="180"/>
      <c r="ID97" s="180"/>
      <c r="IE97" s="180"/>
      <c r="IF97" s="180"/>
      <c r="IG97" s="180"/>
      <c r="IH97" s="180"/>
      <c r="II97" s="180"/>
      <c r="IJ97" s="180"/>
      <c r="IK97" s="180"/>
      <c r="IL97" s="180"/>
      <c r="IM97" s="180"/>
      <c r="IN97" s="180"/>
      <c r="IO97" s="180"/>
      <c r="IP97" s="180"/>
      <c r="IQ97" s="180"/>
      <c r="IR97" s="180"/>
      <c r="IS97" s="180"/>
      <c r="IT97" s="180"/>
      <c r="IU97" s="180"/>
      <c r="IV97" s="180"/>
    </row>
    <row r="98" spans="1:256" s="151" customFormat="1" ht="15" customHeight="1">
      <c r="A98" s="66" t="s">
        <v>144</v>
      </c>
      <c r="B98" s="228" t="s">
        <v>73</v>
      </c>
      <c r="C98" s="228"/>
      <c r="D98" s="228"/>
      <c r="E98" s="228"/>
      <c r="F98" s="228"/>
      <c r="G98" s="228"/>
      <c r="H98" s="228"/>
      <c r="I98" s="228"/>
      <c r="J98" s="228"/>
      <c r="K98" s="228"/>
      <c r="L98" s="228"/>
      <c r="M98" s="228"/>
      <c r="N98" s="228"/>
      <c r="O98" s="228"/>
      <c r="P98" s="228"/>
      <c r="Q98" s="228"/>
      <c r="R98" s="228"/>
      <c r="S98" s="228"/>
      <c r="T98" s="228"/>
      <c r="U98" s="228"/>
      <c r="V98" s="228"/>
      <c r="W98" s="228"/>
      <c r="X98" s="228"/>
      <c r="Y98" s="228"/>
      <c r="Z98" s="228"/>
      <c r="AA98" s="228"/>
      <c r="AB98" s="228"/>
      <c r="AC98" s="228"/>
      <c r="AD98" s="228"/>
      <c r="AE98" s="228"/>
      <c r="AF98" s="228"/>
      <c r="AG98" s="228"/>
      <c r="AH98" s="228"/>
      <c r="AI98" s="228"/>
      <c r="AJ98" s="228"/>
      <c r="AK98" s="228"/>
      <c r="AL98" s="228"/>
      <c r="AM98" s="228"/>
      <c r="AN98" s="228"/>
      <c r="AO98" s="228"/>
      <c r="AP98" s="228"/>
      <c r="AQ98" s="228"/>
      <c r="AR98" s="228"/>
      <c r="AS98" s="65"/>
      <c r="AT98" s="65"/>
      <c r="AU98" s="65"/>
      <c r="AV98" s="65"/>
      <c r="AW98" s="65"/>
      <c r="AX98" s="65"/>
      <c r="AY98" s="65"/>
      <c r="AZ98" s="65"/>
      <c r="BA98" s="65"/>
      <c r="BB98" s="65"/>
      <c r="BC98" s="65"/>
      <c r="BD98" s="65"/>
      <c r="BE98" s="65"/>
      <c r="BF98" s="65"/>
      <c r="BG98" s="65"/>
      <c r="BH98" s="65"/>
      <c r="BI98" s="65"/>
      <c r="BJ98" s="65"/>
      <c r="BK98" s="65"/>
      <c r="BL98" s="65"/>
      <c r="BM98" s="65"/>
      <c r="BN98" s="65"/>
      <c r="BO98" s="65"/>
      <c r="BP98" s="65"/>
      <c r="BQ98" s="65"/>
      <c r="BR98" s="65"/>
      <c r="BS98" s="65"/>
      <c r="BT98" s="65"/>
      <c r="BU98" s="65"/>
      <c r="BV98" s="65"/>
      <c r="BW98" s="65"/>
      <c r="BX98" s="4"/>
      <c r="BY98" s="4"/>
      <c r="BZ98" s="4"/>
      <c r="CA98" s="4"/>
      <c r="CB98" s="4"/>
      <c r="CC98" s="180"/>
      <c r="CD98" s="180"/>
      <c r="CE98" s="180"/>
      <c r="CF98" s="180"/>
      <c r="CG98" s="180"/>
      <c r="CH98" s="180"/>
      <c r="CI98" s="180"/>
      <c r="CJ98" s="180"/>
      <c r="CK98" s="180"/>
      <c r="CL98" s="180"/>
      <c r="CM98" s="180"/>
      <c r="CN98" s="180"/>
      <c r="CO98" s="180"/>
      <c r="CP98" s="180"/>
      <c r="CQ98" s="180"/>
      <c r="CR98" s="180"/>
      <c r="CS98" s="180"/>
      <c r="CT98" s="180"/>
      <c r="CU98" s="180"/>
      <c r="CV98" s="180"/>
      <c r="CW98" s="180"/>
      <c r="CX98" s="180"/>
      <c r="CY98" s="180"/>
      <c r="CZ98" s="180"/>
      <c r="DA98" s="180"/>
      <c r="DB98" s="180"/>
      <c r="DC98" s="180"/>
      <c r="DD98" s="180"/>
      <c r="DE98" s="180"/>
      <c r="DF98" s="180"/>
      <c r="DG98" s="180"/>
      <c r="DH98" s="180"/>
      <c r="DI98" s="180"/>
      <c r="DJ98" s="180"/>
      <c r="DK98" s="180"/>
      <c r="DL98" s="180"/>
      <c r="DM98" s="180"/>
      <c r="DN98" s="180"/>
      <c r="DO98" s="180"/>
      <c r="DP98" s="180"/>
      <c r="DQ98" s="180"/>
      <c r="DR98" s="180"/>
      <c r="DS98" s="180"/>
      <c r="DT98" s="180"/>
      <c r="DU98" s="180"/>
      <c r="DV98" s="180"/>
      <c r="DW98" s="180"/>
      <c r="DX98" s="180"/>
      <c r="DY98" s="180"/>
      <c r="DZ98" s="180"/>
      <c r="EA98" s="180"/>
      <c r="EB98" s="180"/>
      <c r="EC98" s="180"/>
      <c r="ED98" s="180"/>
      <c r="EE98" s="180"/>
      <c r="EF98" s="180"/>
      <c r="EG98" s="180"/>
      <c r="EH98" s="180"/>
      <c r="EI98" s="180"/>
      <c r="EJ98" s="180"/>
      <c r="EK98" s="180"/>
      <c r="EL98" s="180"/>
      <c r="EM98" s="180"/>
      <c r="EN98" s="180"/>
      <c r="EO98" s="180"/>
      <c r="EP98" s="180"/>
      <c r="EQ98" s="180"/>
      <c r="ER98" s="180"/>
      <c r="ES98" s="180"/>
      <c r="ET98" s="180"/>
      <c r="EU98" s="180"/>
      <c r="EV98" s="180"/>
      <c r="EW98" s="180"/>
      <c r="EX98" s="180"/>
      <c r="EY98" s="180"/>
      <c r="EZ98" s="180"/>
      <c r="FA98" s="180"/>
      <c r="FB98" s="180"/>
      <c r="FC98" s="180"/>
      <c r="FD98" s="180"/>
      <c r="FE98" s="180"/>
      <c r="FF98" s="180"/>
      <c r="FG98" s="180"/>
      <c r="FH98" s="180"/>
      <c r="FI98" s="180"/>
      <c r="FJ98" s="180"/>
      <c r="FK98" s="180"/>
      <c r="FL98" s="180"/>
      <c r="FM98" s="180"/>
      <c r="FN98" s="180"/>
      <c r="FO98" s="180"/>
      <c r="FP98" s="180"/>
      <c r="FQ98" s="180"/>
      <c r="FR98" s="180"/>
      <c r="FS98" s="180"/>
      <c r="FT98" s="180"/>
      <c r="FU98" s="180"/>
      <c r="FV98" s="180"/>
      <c r="FW98" s="180"/>
      <c r="FX98" s="180"/>
      <c r="FY98" s="180"/>
      <c r="FZ98" s="180"/>
      <c r="GA98" s="180"/>
      <c r="GB98" s="180"/>
      <c r="GC98" s="180"/>
      <c r="GD98" s="180"/>
      <c r="GE98" s="180"/>
      <c r="GF98" s="180"/>
      <c r="GG98" s="180"/>
      <c r="GH98" s="180"/>
      <c r="GI98" s="180"/>
      <c r="GJ98" s="180"/>
      <c r="GK98" s="180"/>
      <c r="GL98" s="180"/>
      <c r="GM98" s="180"/>
      <c r="GN98" s="180"/>
      <c r="GO98" s="180"/>
      <c r="GP98" s="180"/>
      <c r="GQ98" s="180"/>
      <c r="GR98" s="180"/>
      <c r="GS98" s="180"/>
      <c r="GT98" s="180"/>
      <c r="GU98" s="180"/>
      <c r="GV98" s="180"/>
      <c r="GW98" s="180"/>
      <c r="GX98" s="180"/>
      <c r="GY98" s="180"/>
      <c r="GZ98" s="180"/>
      <c r="HA98" s="180"/>
      <c r="HB98" s="180"/>
      <c r="HC98" s="180"/>
      <c r="HD98" s="180"/>
      <c r="HE98" s="180"/>
      <c r="HF98" s="180"/>
      <c r="HG98" s="180"/>
      <c r="HH98" s="180"/>
      <c r="HI98" s="180"/>
      <c r="HJ98" s="180"/>
      <c r="HK98" s="180"/>
      <c r="HL98" s="180"/>
      <c r="HM98" s="180"/>
      <c r="HN98" s="180"/>
      <c r="HO98" s="180"/>
      <c r="HP98" s="180"/>
      <c r="HQ98" s="180"/>
      <c r="HR98" s="180"/>
      <c r="HS98" s="180"/>
      <c r="HT98" s="180"/>
      <c r="HU98" s="180"/>
      <c r="HV98" s="180"/>
      <c r="HW98" s="180"/>
      <c r="HX98" s="180"/>
      <c r="HY98" s="180"/>
      <c r="HZ98" s="180"/>
      <c r="IA98" s="180"/>
      <c r="IB98" s="180"/>
      <c r="IC98" s="180"/>
      <c r="ID98" s="180"/>
      <c r="IE98" s="180"/>
      <c r="IF98" s="180"/>
      <c r="IG98" s="180"/>
      <c r="IH98" s="180"/>
      <c r="II98" s="180"/>
      <c r="IJ98" s="180"/>
      <c r="IK98" s="180"/>
      <c r="IL98" s="180"/>
      <c r="IM98" s="180"/>
      <c r="IN98" s="180"/>
      <c r="IO98" s="180"/>
      <c r="IP98" s="180"/>
      <c r="IQ98" s="180"/>
      <c r="IR98" s="180"/>
      <c r="IS98" s="180"/>
      <c r="IT98" s="180"/>
      <c r="IU98" s="180"/>
      <c r="IV98" s="180"/>
    </row>
    <row r="99" spans="1:256" s="151" customFormat="1" ht="15.75" customHeight="1">
      <c r="A99" s="54" t="s">
        <v>144</v>
      </c>
      <c r="B99" s="55" t="s">
        <v>13</v>
      </c>
      <c r="C99" s="261" t="s">
        <v>114</v>
      </c>
      <c r="D99" s="261"/>
      <c r="E99" s="261"/>
      <c r="F99" s="261"/>
      <c r="G99" s="261"/>
      <c r="H99" s="261"/>
      <c r="I99" s="261"/>
      <c r="J99" s="261"/>
      <c r="K99" s="261"/>
      <c r="L99" s="261"/>
      <c r="M99" s="261"/>
      <c r="N99" s="261"/>
      <c r="O99" s="261"/>
      <c r="P99" s="261"/>
      <c r="Q99" s="261"/>
      <c r="R99" s="261"/>
      <c r="S99" s="261"/>
      <c r="T99" s="261"/>
      <c r="U99" s="261"/>
      <c r="V99" s="261"/>
      <c r="W99" s="261"/>
      <c r="X99" s="261"/>
      <c r="Y99" s="261"/>
      <c r="Z99" s="261"/>
      <c r="AA99" s="261"/>
      <c r="AB99" s="261"/>
      <c r="AC99" s="261"/>
      <c r="AD99" s="261"/>
      <c r="AE99" s="261"/>
      <c r="AF99" s="261"/>
      <c r="AG99" s="261"/>
      <c r="AH99" s="261"/>
      <c r="AI99" s="261"/>
      <c r="AJ99" s="261"/>
      <c r="AK99" s="261"/>
      <c r="AL99" s="261"/>
      <c r="AM99" s="261"/>
      <c r="AN99" s="261"/>
      <c r="AO99" s="261"/>
      <c r="AP99" s="261"/>
      <c r="AQ99" s="261"/>
      <c r="AR99" s="261"/>
      <c r="AS99" s="63"/>
      <c r="AT99" s="63"/>
      <c r="AU99" s="63"/>
      <c r="AV99" s="63"/>
      <c r="AW99" s="63"/>
      <c r="AX99" s="63"/>
      <c r="AY99" s="63"/>
      <c r="AZ99" s="63"/>
      <c r="BA99" s="63"/>
      <c r="BB99" s="63"/>
      <c r="BC99" s="63"/>
      <c r="BD99" s="63"/>
      <c r="BE99" s="63"/>
      <c r="BF99" s="63"/>
      <c r="BG99" s="63"/>
      <c r="BH99" s="63"/>
      <c r="BI99" s="63"/>
      <c r="BJ99" s="63"/>
      <c r="BK99" s="63"/>
      <c r="BL99" s="63"/>
      <c r="BM99" s="63"/>
      <c r="BN99" s="63"/>
      <c r="BO99" s="63"/>
      <c r="BP99" s="63"/>
      <c r="BQ99" s="63"/>
      <c r="BR99" s="63"/>
      <c r="BS99" s="63"/>
      <c r="BT99" s="63"/>
      <c r="BU99" s="63"/>
      <c r="BV99" s="63"/>
      <c r="BW99" s="63"/>
      <c r="BX99" s="5"/>
      <c r="BY99" s="5"/>
      <c r="BZ99" s="5"/>
      <c r="CA99" s="5"/>
      <c r="CB99" s="8"/>
      <c r="CC99" s="180"/>
      <c r="CD99" s="180"/>
      <c r="CE99" s="180"/>
      <c r="CF99" s="180"/>
      <c r="CG99" s="180"/>
      <c r="CH99" s="180"/>
      <c r="CI99" s="180"/>
      <c r="CJ99" s="180"/>
      <c r="CK99" s="180"/>
      <c r="CL99" s="180"/>
      <c r="CM99" s="180"/>
      <c r="CN99" s="180"/>
      <c r="CO99" s="180"/>
      <c r="CP99" s="180"/>
      <c r="CQ99" s="180"/>
      <c r="CR99" s="180"/>
      <c r="CS99" s="180"/>
      <c r="CT99" s="180"/>
      <c r="CU99" s="180"/>
      <c r="CV99" s="180"/>
      <c r="CW99" s="180"/>
      <c r="CX99" s="180"/>
      <c r="CY99" s="180"/>
      <c r="CZ99" s="180"/>
      <c r="DA99" s="180"/>
      <c r="DB99" s="180"/>
      <c r="DC99" s="180"/>
      <c r="DD99" s="180"/>
      <c r="DE99" s="180"/>
      <c r="DF99" s="180"/>
      <c r="DG99" s="180"/>
      <c r="DH99" s="180"/>
      <c r="DI99" s="180"/>
      <c r="DJ99" s="180"/>
      <c r="DK99" s="180"/>
      <c r="DL99" s="180"/>
      <c r="DM99" s="180"/>
      <c r="DN99" s="180"/>
      <c r="DO99" s="180"/>
      <c r="DP99" s="180"/>
      <c r="DQ99" s="180"/>
      <c r="DR99" s="180"/>
      <c r="DS99" s="180"/>
      <c r="DT99" s="180"/>
      <c r="DU99" s="180"/>
      <c r="DV99" s="180"/>
      <c r="DW99" s="180"/>
      <c r="DX99" s="180"/>
      <c r="DY99" s="180"/>
      <c r="DZ99" s="180"/>
      <c r="EA99" s="180"/>
      <c r="EB99" s="180"/>
      <c r="EC99" s="180"/>
      <c r="ED99" s="180"/>
      <c r="EE99" s="180"/>
      <c r="EF99" s="180"/>
      <c r="EG99" s="180"/>
      <c r="EH99" s="180"/>
      <c r="EI99" s="180"/>
      <c r="EJ99" s="180"/>
      <c r="EK99" s="180"/>
      <c r="EL99" s="180"/>
      <c r="EM99" s="180"/>
      <c r="EN99" s="180"/>
      <c r="EO99" s="180"/>
      <c r="EP99" s="180"/>
      <c r="EQ99" s="180"/>
      <c r="ER99" s="180"/>
      <c r="ES99" s="180"/>
      <c r="ET99" s="180"/>
      <c r="EU99" s="180"/>
      <c r="EV99" s="180"/>
      <c r="EW99" s="180"/>
      <c r="EX99" s="180"/>
      <c r="EY99" s="180"/>
      <c r="EZ99" s="180"/>
      <c r="FA99" s="180"/>
      <c r="FB99" s="180"/>
      <c r="FC99" s="180"/>
      <c r="FD99" s="180"/>
      <c r="FE99" s="180"/>
      <c r="FF99" s="180"/>
      <c r="FG99" s="180"/>
      <c r="FH99" s="180"/>
      <c r="FI99" s="180"/>
      <c r="FJ99" s="180"/>
      <c r="FK99" s="180"/>
      <c r="FL99" s="180"/>
      <c r="FM99" s="180"/>
      <c r="FN99" s="180"/>
      <c r="FO99" s="180"/>
      <c r="FP99" s="180"/>
      <c r="FQ99" s="180"/>
      <c r="FR99" s="180"/>
      <c r="FS99" s="180"/>
      <c r="FT99" s="180"/>
      <c r="FU99" s="180"/>
      <c r="FV99" s="180"/>
      <c r="FW99" s="180"/>
      <c r="FX99" s="180"/>
      <c r="FY99" s="180"/>
      <c r="FZ99" s="180"/>
      <c r="GA99" s="180"/>
      <c r="GB99" s="180"/>
      <c r="GC99" s="180"/>
      <c r="GD99" s="180"/>
      <c r="GE99" s="180"/>
      <c r="GF99" s="180"/>
      <c r="GG99" s="180"/>
      <c r="GH99" s="180"/>
      <c r="GI99" s="180"/>
      <c r="GJ99" s="180"/>
      <c r="GK99" s="180"/>
      <c r="GL99" s="180"/>
      <c r="GM99" s="180"/>
      <c r="GN99" s="180"/>
      <c r="GO99" s="180"/>
      <c r="GP99" s="180"/>
      <c r="GQ99" s="180"/>
      <c r="GR99" s="180"/>
      <c r="GS99" s="180"/>
      <c r="GT99" s="180"/>
      <c r="GU99" s="180"/>
      <c r="GV99" s="180"/>
      <c r="GW99" s="180"/>
      <c r="GX99" s="180"/>
      <c r="GY99" s="180"/>
      <c r="GZ99" s="180"/>
      <c r="HA99" s="180"/>
      <c r="HB99" s="180"/>
      <c r="HC99" s="180"/>
      <c r="HD99" s="180"/>
      <c r="HE99" s="180"/>
      <c r="HF99" s="180"/>
      <c r="HG99" s="180"/>
      <c r="HH99" s="180"/>
      <c r="HI99" s="180"/>
      <c r="HJ99" s="180"/>
      <c r="HK99" s="180"/>
      <c r="HL99" s="180"/>
      <c r="HM99" s="180"/>
      <c r="HN99" s="180"/>
      <c r="HO99" s="180"/>
      <c r="HP99" s="180"/>
      <c r="HQ99" s="180"/>
      <c r="HR99" s="180"/>
      <c r="HS99" s="180"/>
      <c r="HT99" s="180"/>
      <c r="HU99" s="180"/>
      <c r="HV99" s="180"/>
      <c r="HW99" s="180"/>
      <c r="HX99" s="180"/>
      <c r="HY99" s="180"/>
      <c r="HZ99" s="180"/>
      <c r="IA99" s="180"/>
      <c r="IB99" s="180"/>
      <c r="IC99" s="180"/>
      <c r="ID99" s="180"/>
      <c r="IE99" s="180"/>
      <c r="IF99" s="180"/>
      <c r="IG99" s="180"/>
      <c r="IH99" s="180"/>
      <c r="II99" s="180"/>
      <c r="IJ99" s="180"/>
      <c r="IK99" s="180"/>
      <c r="IL99" s="180"/>
      <c r="IM99" s="180"/>
      <c r="IN99" s="180"/>
      <c r="IO99" s="180"/>
      <c r="IP99" s="180"/>
      <c r="IQ99" s="180"/>
      <c r="IR99" s="180"/>
      <c r="IS99" s="180"/>
      <c r="IT99" s="180"/>
      <c r="IU99" s="180"/>
      <c r="IV99" s="180"/>
    </row>
    <row r="100" spans="1:256" s="151" customFormat="1" ht="24.75" customHeight="1">
      <c r="A100" s="230" t="s">
        <v>144</v>
      </c>
      <c r="B100" s="262" t="s">
        <v>13</v>
      </c>
      <c r="C100" s="242" t="s">
        <v>13</v>
      </c>
      <c r="D100" s="243" t="s">
        <v>142</v>
      </c>
      <c r="E100" s="259" t="s">
        <v>33</v>
      </c>
      <c r="F100" s="260">
        <v>188718528</v>
      </c>
      <c r="G100" s="256" t="s">
        <v>50</v>
      </c>
      <c r="H100" s="67"/>
      <c r="I100" s="67"/>
      <c r="J100" s="67"/>
      <c r="K100" s="67"/>
      <c r="L100" s="59"/>
      <c r="M100" s="56"/>
      <c r="N100" s="56"/>
      <c r="O100" s="56"/>
      <c r="P100" s="56">
        <v>283.5</v>
      </c>
      <c r="Q100" s="56"/>
      <c r="R100" s="56"/>
      <c r="S100" s="56"/>
      <c r="T100" s="56"/>
      <c r="U100" s="56"/>
      <c r="V100" s="56"/>
      <c r="W100" s="56"/>
      <c r="X100" s="57">
        <f>P100</f>
        <v>283.5</v>
      </c>
      <c r="Y100" s="57">
        <f>P100</f>
        <v>283.5</v>
      </c>
      <c r="Z100" s="57">
        <v>200</v>
      </c>
      <c r="AA100" s="57">
        <v>0</v>
      </c>
      <c r="AB100" s="57"/>
      <c r="AC100" s="57"/>
      <c r="AD100" s="57"/>
      <c r="AE100" s="57"/>
      <c r="AF100" s="57">
        <v>253.2</v>
      </c>
      <c r="AG100" s="57"/>
      <c r="AH100" s="57"/>
      <c r="AI100" s="57"/>
      <c r="AJ100" s="57"/>
      <c r="AK100" s="57"/>
      <c r="AL100" s="57"/>
      <c r="AM100" s="57"/>
      <c r="AN100" s="57">
        <v>253.2</v>
      </c>
      <c r="AO100" s="57">
        <f>AN100</f>
        <v>253.2</v>
      </c>
      <c r="AP100" s="57">
        <v>177</v>
      </c>
      <c r="AQ100" s="57">
        <v>0</v>
      </c>
      <c r="AR100" s="58"/>
      <c r="AS100" s="59"/>
      <c r="AT100" s="56"/>
      <c r="AU100" s="56"/>
      <c r="AV100" s="56">
        <v>305</v>
      </c>
      <c r="AW100" s="56"/>
      <c r="AX100" s="56"/>
      <c r="AY100" s="56"/>
      <c r="AZ100" s="56"/>
      <c r="BA100" s="56"/>
      <c r="BB100" s="56"/>
      <c r="BC100" s="56"/>
      <c r="BD100" s="56">
        <v>305</v>
      </c>
      <c r="BE100" s="56">
        <v>305</v>
      </c>
      <c r="BF100" s="56">
        <v>216.8</v>
      </c>
      <c r="BG100" s="56">
        <v>0</v>
      </c>
      <c r="BH100" s="56"/>
      <c r="BI100" s="56"/>
      <c r="BJ100" s="56"/>
      <c r="BK100" s="56"/>
      <c r="BL100" s="56">
        <v>306.89999999999998</v>
      </c>
      <c r="BM100" s="59"/>
      <c r="BN100" s="59"/>
      <c r="BO100" s="59"/>
      <c r="BP100" s="59"/>
      <c r="BQ100" s="59"/>
      <c r="BR100" s="59"/>
      <c r="BS100" s="59"/>
      <c r="BT100" s="56">
        <v>306.89999999999998</v>
      </c>
      <c r="BU100" s="56">
        <v>306.89999999999998</v>
      </c>
      <c r="BV100" s="56">
        <v>217.5</v>
      </c>
      <c r="BW100" s="56">
        <v>0</v>
      </c>
      <c r="BX100" s="193" t="s">
        <v>143</v>
      </c>
      <c r="BY100" s="194">
        <v>5</v>
      </c>
      <c r="BZ100" s="194">
        <v>5</v>
      </c>
      <c r="CA100" s="194">
        <v>5</v>
      </c>
      <c r="CB100" s="194">
        <v>5</v>
      </c>
      <c r="CC100" s="180"/>
      <c r="CD100" s="180"/>
      <c r="CE100" s="180"/>
      <c r="CF100" s="180"/>
      <c r="CG100" s="180"/>
      <c r="CH100" s="180"/>
      <c r="CI100" s="180"/>
      <c r="CJ100" s="180"/>
      <c r="CK100" s="180"/>
      <c r="CL100" s="180"/>
      <c r="CM100" s="180"/>
      <c r="CN100" s="180"/>
      <c r="CO100" s="180"/>
      <c r="CP100" s="180"/>
      <c r="CQ100" s="180"/>
      <c r="CR100" s="180"/>
      <c r="CS100" s="180"/>
      <c r="CT100" s="180"/>
      <c r="CU100" s="180"/>
      <c r="CV100" s="180"/>
      <c r="CW100" s="180"/>
      <c r="CX100" s="180"/>
      <c r="CY100" s="180"/>
      <c r="CZ100" s="180"/>
      <c r="DA100" s="180"/>
      <c r="DB100" s="180"/>
      <c r="DC100" s="180"/>
      <c r="DD100" s="180"/>
      <c r="DE100" s="180"/>
      <c r="DF100" s="180"/>
      <c r="DG100" s="180"/>
      <c r="DH100" s="180"/>
      <c r="DI100" s="180"/>
      <c r="DJ100" s="180"/>
      <c r="DK100" s="180"/>
      <c r="DL100" s="180"/>
      <c r="DM100" s="180"/>
      <c r="DN100" s="180"/>
      <c r="DO100" s="180"/>
      <c r="DP100" s="180"/>
      <c r="DQ100" s="180"/>
      <c r="DR100" s="180"/>
      <c r="DS100" s="180"/>
      <c r="DT100" s="180"/>
      <c r="DU100" s="180"/>
      <c r="DV100" s="180"/>
      <c r="DW100" s="180"/>
      <c r="DX100" s="180"/>
      <c r="DY100" s="180"/>
      <c r="DZ100" s="180"/>
      <c r="EA100" s="180"/>
      <c r="EB100" s="180"/>
      <c r="EC100" s="180"/>
      <c r="ED100" s="180"/>
      <c r="EE100" s="180"/>
      <c r="EF100" s="180"/>
      <c r="EG100" s="180"/>
      <c r="EH100" s="180"/>
      <c r="EI100" s="180"/>
      <c r="EJ100" s="180"/>
      <c r="EK100" s="180"/>
      <c r="EL100" s="180"/>
      <c r="EM100" s="180"/>
      <c r="EN100" s="180"/>
      <c r="EO100" s="180"/>
      <c r="EP100" s="180"/>
      <c r="EQ100" s="180"/>
      <c r="ER100" s="180"/>
      <c r="ES100" s="180"/>
      <c r="ET100" s="180"/>
      <c r="EU100" s="180"/>
      <c r="EV100" s="180"/>
      <c r="EW100" s="180"/>
      <c r="EX100" s="180"/>
      <c r="EY100" s="180"/>
      <c r="EZ100" s="180"/>
      <c r="FA100" s="180"/>
      <c r="FB100" s="180"/>
      <c r="FC100" s="180"/>
      <c r="FD100" s="180"/>
      <c r="FE100" s="180"/>
      <c r="FF100" s="180"/>
      <c r="FG100" s="180"/>
      <c r="FH100" s="180"/>
      <c r="FI100" s="180"/>
      <c r="FJ100" s="180"/>
      <c r="FK100" s="180"/>
      <c r="FL100" s="180"/>
      <c r="FM100" s="180"/>
      <c r="FN100" s="180"/>
      <c r="FO100" s="180"/>
      <c r="FP100" s="180"/>
      <c r="FQ100" s="180"/>
      <c r="FR100" s="180"/>
      <c r="FS100" s="180"/>
      <c r="FT100" s="180"/>
      <c r="FU100" s="180"/>
      <c r="FV100" s="180"/>
      <c r="FW100" s="180"/>
      <c r="FX100" s="180"/>
      <c r="FY100" s="180"/>
      <c r="FZ100" s="180"/>
      <c r="GA100" s="180"/>
      <c r="GB100" s="180"/>
      <c r="GC100" s="180"/>
      <c r="GD100" s="180"/>
      <c r="GE100" s="180"/>
      <c r="GF100" s="180"/>
      <c r="GG100" s="180"/>
      <c r="GH100" s="180"/>
      <c r="GI100" s="180"/>
      <c r="GJ100" s="180"/>
      <c r="GK100" s="180"/>
      <c r="GL100" s="180"/>
      <c r="GM100" s="180"/>
      <c r="GN100" s="180"/>
      <c r="GO100" s="180"/>
      <c r="GP100" s="180"/>
      <c r="GQ100" s="180"/>
      <c r="GR100" s="180"/>
      <c r="GS100" s="180"/>
      <c r="GT100" s="180"/>
      <c r="GU100" s="180"/>
      <c r="GV100" s="180"/>
      <c r="GW100" s="180"/>
      <c r="GX100" s="180"/>
      <c r="GY100" s="180"/>
      <c r="GZ100" s="180"/>
      <c r="HA100" s="180"/>
      <c r="HB100" s="180"/>
      <c r="HC100" s="180"/>
      <c r="HD100" s="180"/>
      <c r="HE100" s="180"/>
      <c r="HF100" s="180"/>
      <c r="HG100" s="180"/>
      <c r="HH100" s="180"/>
      <c r="HI100" s="180"/>
      <c r="HJ100" s="180"/>
      <c r="HK100" s="180"/>
      <c r="HL100" s="180"/>
      <c r="HM100" s="180"/>
      <c r="HN100" s="180"/>
      <c r="HO100" s="180"/>
      <c r="HP100" s="180"/>
      <c r="HQ100" s="180"/>
      <c r="HR100" s="180"/>
      <c r="HS100" s="180"/>
      <c r="HT100" s="180"/>
      <c r="HU100" s="180"/>
      <c r="HV100" s="180"/>
      <c r="HW100" s="180"/>
      <c r="HX100" s="180"/>
      <c r="HY100" s="180"/>
      <c r="HZ100" s="180"/>
      <c r="IA100" s="180"/>
      <c r="IB100" s="180"/>
      <c r="IC100" s="180"/>
      <c r="ID100" s="180"/>
      <c r="IE100" s="180"/>
      <c r="IF100" s="180"/>
      <c r="IG100" s="180"/>
      <c r="IH100" s="180"/>
      <c r="II100" s="180"/>
      <c r="IJ100" s="180"/>
      <c r="IK100" s="180"/>
      <c r="IL100" s="180"/>
      <c r="IM100" s="180"/>
      <c r="IN100" s="180"/>
      <c r="IO100" s="180"/>
      <c r="IP100" s="180"/>
      <c r="IQ100" s="180"/>
      <c r="IR100" s="180"/>
      <c r="IS100" s="180"/>
      <c r="IT100" s="180"/>
      <c r="IU100" s="180"/>
      <c r="IV100" s="180"/>
    </row>
    <row r="101" spans="1:256" s="151" customFormat="1" ht="57" customHeight="1">
      <c r="A101" s="230"/>
      <c r="B101" s="262"/>
      <c r="C101" s="242"/>
      <c r="D101" s="244"/>
      <c r="E101" s="259"/>
      <c r="F101" s="260"/>
      <c r="G101" s="256"/>
      <c r="H101" s="67"/>
      <c r="I101" s="67"/>
      <c r="J101" s="67"/>
      <c r="K101" s="67"/>
      <c r="L101" s="56"/>
      <c r="M101" s="56"/>
      <c r="N101" s="56"/>
      <c r="O101" s="56"/>
      <c r="P101" s="56"/>
      <c r="Q101" s="56"/>
      <c r="R101" s="56"/>
      <c r="S101" s="56"/>
      <c r="T101" s="56"/>
      <c r="U101" s="11"/>
      <c r="V101" s="11"/>
      <c r="W101" s="11"/>
      <c r="X101" s="57"/>
      <c r="Y101" s="57"/>
      <c r="Z101" s="57"/>
      <c r="AA101" s="57"/>
      <c r="AB101" s="57"/>
      <c r="AC101" s="57"/>
      <c r="AD101" s="57"/>
      <c r="AE101" s="57"/>
      <c r="AF101" s="57"/>
      <c r="AG101" s="57"/>
      <c r="AH101" s="57"/>
      <c r="AI101" s="57"/>
      <c r="AJ101" s="57"/>
      <c r="AK101" s="57"/>
      <c r="AL101" s="57"/>
      <c r="AM101" s="57"/>
      <c r="AN101" s="57"/>
      <c r="AO101" s="57"/>
      <c r="AP101" s="57"/>
      <c r="AQ101" s="57"/>
      <c r="AR101" s="11"/>
      <c r="AS101" s="59"/>
      <c r="AT101" s="59"/>
      <c r="AU101" s="59"/>
      <c r="AV101" s="59"/>
      <c r="AW101" s="59"/>
      <c r="AX101" s="59"/>
      <c r="AY101" s="59"/>
      <c r="AZ101" s="60"/>
      <c r="BA101" s="59"/>
      <c r="BB101" s="59"/>
      <c r="BC101" s="59"/>
      <c r="BD101" s="59"/>
      <c r="BE101" s="59"/>
      <c r="BF101" s="59"/>
      <c r="BG101" s="59"/>
      <c r="BH101" s="59"/>
      <c r="BI101" s="59"/>
      <c r="BJ101" s="59"/>
      <c r="BK101" s="59"/>
      <c r="BL101" s="59"/>
      <c r="BM101" s="59"/>
      <c r="BN101" s="59"/>
      <c r="BO101" s="59"/>
      <c r="BP101" s="59"/>
      <c r="BQ101" s="59"/>
      <c r="BR101" s="59"/>
      <c r="BS101" s="59"/>
      <c r="BT101" s="56"/>
      <c r="BU101" s="56"/>
      <c r="BV101" s="56"/>
      <c r="BW101" s="56"/>
      <c r="BX101" s="3"/>
      <c r="BY101" s="3"/>
      <c r="BZ101" s="3"/>
      <c r="CA101" s="3"/>
      <c r="CB101" s="3"/>
      <c r="CC101" s="180"/>
      <c r="CD101" s="180"/>
      <c r="CE101" s="180"/>
      <c r="CF101" s="180"/>
      <c r="CG101" s="180"/>
      <c r="CH101" s="180"/>
      <c r="CI101" s="180"/>
      <c r="CJ101" s="180"/>
      <c r="CK101" s="180"/>
      <c r="CL101" s="180"/>
      <c r="CM101" s="180"/>
      <c r="CN101" s="180"/>
      <c r="CO101" s="180"/>
      <c r="CP101" s="180"/>
      <c r="CQ101" s="180"/>
      <c r="CR101" s="180"/>
      <c r="CS101" s="180"/>
      <c r="CT101" s="180"/>
      <c r="CU101" s="180"/>
      <c r="CV101" s="180"/>
      <c r="CW101" s="180"/>
      <c r="CX101" s="180"/>
      <c r="CY101" s="180"/>
      <c r="CZ101" s="180"/>
      <c r="DA101" s="180"/>
      <c r="DB101" s="180"/>
      <c r="DC101" s="180"/>
      <c r="DD101" s="180"/>
      <c r="DE101" s="180"/>
      <c r="DF101" s="180"/>
      <c r="DG101" s="180"/>
      <c r="DH101" s="180"/>
      <c r="DI101" s="180"/>
      <c r="DJ101" s="180"/>
      <c r="DK101" s="180"/>
      <c r="DL101" s="180"/>
      <c r="DM101" s="180"/>
      <c r="DN101" s="180"/>
      <c r="DO101" s="180"/>
      <c r="DP101" s="180"/>
      <c r="DQ101" s="180"/>
      <c r="DR101" s="180"/>
      <c r="DS101" s="180"/>
      <c r="DT101" s="180"/>
      <c r="DU101" s="180"/>
      <c r="DV101" s="180"/>
      <c r="DW101" s="180"/>
      <c r="DX101" s="180"/>
      <c r="DY101" s="180"/>
      <c r="DZ101" s="180"/>
      <c r="EA101" s="180"/>
      <c r="EB101" s="180"/>
      <c r="EC101" s="180"/>
      <c r="ED101" s="180"/>
      <c r="EE101" s="180"/>
      <c r="EF101" s="180"/>
      <c r="EG101" s="180"/>
      <c r="EH101" s="180"/>
      <c r="EI101" s="180"/>
      <c r="EJ101" s="180"/>
      <c r="EK101" s="180"/>
      <c r="EL101" s="180"/>
      <c r="EM101" s="180"/>
      <c r="EN101" s="180"/>
      <c r="EO101" s="180"/>
      <c r="EP101" s="180"/>
      <c r="EQ101" s="180"/>
      <c r="ER101" s="180"/>
      <c r="ES101" s="180"/>
      <c r="ET101" s="180"/>
      <c r="EU101" s="180"/>
      <c r="EV101" s="180"/>
      <c r="EW101" s="180"/>
      <c r="EX101" s="180"/>
      <c r="EY101" s="180"/>
      <c r="EZ101" s="180"/>
      <c r="FA101" s="180"/>
      <c r="FB101" s="180"/>
      <c r="FC101" s="180"/>
      <c r="FD101" s="180"/>
      <c r="FE101" s="180"/>
      <c r="FF101" s="180"/>
      <c r="FG101" s="180"/>
      <c r="FH101" s="180"/>
      <c r="FI101" s="180"/>
      <c r="FJ101" s="180"/>
      <c r="FK101" s="180"/>
      <c r="FL101" s="180"/>
      <c r="FM101" s="180"/>
      <c r="FN101" s="180"/>
      <c r="FO101" s="180"/>
      <c r="FP101" s="180"/>
      <c r="FQ101" s="180"/>
      <c r="FR101" s="180"/>
      <c r="FS101" s="180"/>
      <c r="FT101" s="180"/>
      <c r="FU101" s="180"/>
      <c r="FV101" s="180"/>
      <c r="FW101" s="180"/>
      <c r="FX101" s="180"/>
      <c r="FY101" s="180"/>
      <c r="FZ101" s="180"/>
      <c r="GA101" s="180"/>
      <c r="GB101" s="180"/>
      <c r="GC101" s="180"/>
      <c r="GD101" s="180"/>
      <c r="GE101" s="180"/>
      <c r="GF101" s="180"/>
      <c r="GG101" s="180"/>
      <c r="GH101" s="180"/>
      <c r="GI101" s="180"/>
      <c r="GJ101" s="180"/>
      <c r="GK101" s="180"/>
      <c r="GL101" s="180"/>
      <c r="GM101" s="180"/>
      <c r="GN101" s="180"/>
      <c r="GO101" s="180"/>
      <c r="GP101" s="180"/>
      <c r="GQ101" s="180"/>
      <c r="GR101" s="180"/>
      <c r="GS101" s="180"/>
      <c r="GT101" s="180"/>
      <c r="GU101" s="180"/>
      <c r="GV101" s="180"/>
      <c r="GW101" s="180"/>
      <c r="GX101" s="180"/>
      <c r="GY101" s="180"/>
      <c r="GZ101" s="180"/>
      <c r="HA101" s="180"/>
      <c r="HB101" s="180"/>
      <c r="HC101" s="180"/>
      <c r="HD101" s="180"/>
      <c r="HE101" s="180"/>
      <c r="HF101" s="180"/>
      <c r="HG101" s="180"/>
      <c r="HH101" s="180"/>
      <c r="HI101" s="180"/>
      <c r="HJ101" s="180"/>
      <c r="HK101" s="180"/>
      <c r="HL101" s="180"/>
      <c r="HM101" s="180"/>
      <c r="HN101" s="180"/>
      <c r="HO101" s="180"/>
      <c r="HP101" s="180"/>
      <c r="HQ101" s="180"/>
      <c r="HR101" s="180"/>
      <c r="HS101" s="180"/>
      <c r="HT101" s="180"/>
      <c r="HU101" s="180"/>
      <c r="HV101" s="180"/>
      <c r="HW101" s="180"/>
      <c r="HX101" s="180"/>
      <c r="HY101" s="180"/>
      <c r="HZ101" s="180"/>
      <c r="IA101" s="180"/>
      <c r="IB101" s="180"/>
      <c r="IC101" s="180"/>
      <c r="ID101" s="180"/>
      <c r="IE101" s="180"/>
      <c r="IF101" s="180"/>
      <c r="IG101" s="180"/>
      <c r="IH101" s="180"/>
      <c r="II101" s="180"/>
      <c r="IJ101" s="180"/>
      <c r="IK101" s="180"/>
      <c r="IL101" s="180"/>
      <c r="IM101" s="180"/>
      <c r="IN101" s="180"/>
      <c r="IO101" s="180"/>
      <c r="IP101" s="180"/>
      <c r="IQ101" s="180"/>
      <c r="IR101" s="180"/>
      <c r="IS101" s="180"/>
      <c r="IT101" s="180"/>
      <c r="IU101" s="180"/>
      <c r="IV101" s="180"/>
    </row>
    <row r="102" spans="1:256" s="3" customFormat="1" ht="14.25" customHeight="1">
      <c r="A102" s="85" t="s">
        <v>144</v>
      </c>
      <c r="B102" s="86" t="s">
        <v>13</v>
      </c>
      <c r="C102" s="205" t="s">
        <v>17</v>
      </c>
      <c r="D102" s="205"/>
      <c r="E102" s="205"/>
      <c r="F102" s="205"/>
      <c r="G102" s="205"/>
      <c r="H102" s="42" t="e">
        <f>SUM(#REF!)</f>
        <v>#REF!</v>
      </c>
      <c r="I102" s="42" t="e">
        <f>SUM(#REF!)</f>
        <v>#REF!</v>
      </c>
      <c r="J102" s="42" t="e">
        <f>SUM(#REF!)</f>
        <v>#REF!</v>
      </c>
      <c r="K102" s="42" t="e">
        <f>SUM(#REF!)</f>
        <v>#REF!</v>
      </c>
      <c r="L102" s="108"/>
      <c r="M102" s="108"/>
      <c r="N102" s="108"/>
      <c r="O102" s="108"/>
      <c r="P102" s="108">
        <f>SUM(P100:P101)</f>
        <v>283.5</v>
      </c>
      <c r="Q102" s="108"/>
      <c r="R102" s="108"/>
      <c r="S102" s="108"/>
      <c r="T102" s="108"/>
      <c r="U102" s="108"/>
      <c r="V102" s="108"/>
      <c r="W102" s="108"/>
      <c r="X102" s="108">
        <f>SUM(X100:X101)</f>
        <v>283.5</v>
      </c>
      <c r="Y102" s="108">
        <f>SUM(Y100:Y101)</f>
        <v>283.5</v>
      </c>
      <c r="Z102" s="108">
        <f>SUM(Z100:Z101)</f>
        <v>200</v>
      </c>
      <c r="AA102" s="108">
        <f>SUM(AA100:AA101)</f>
        <v>0</v>
      </c>
      <c r="AB102" s="108"/>
      <c r="AC102" s="108"/>
      <c r="AD102" s="108"/>
      <c r="AE102" s="108"/>
      <c r="AF102" s="108">
        <f>SUM(AF100:AF101)</f>
        <v>253.2</v>
      </c>
      <c r="AG102" s="108"/>
      <c r="AH102" s="108"/>
      <c r="AI102" s="108"/>
      <c r="AJ102" s="108"/>
      <c r="AK102" s="108"/>
      <c r="AL102" s="108"/>
      <c r="AM102" s="108"/>
      <c r="AN102" s="108">
        <f>SUM(AN100:AN101)</f>
        <v>253.2</v>
      </c>
      <c r="AO102" s="108">
        <f>SUM(AO100:AO101)</f>
        <v>253.2</v>
      </c>
      <c r="AP102" s="108">
        <f>SUM(AP100:AP101)</f>
        <v>177</v>
      </c>
      <c r="AQ102" s="108">
        <f>SUM(AQ100:AQ101)</f>
        <v>0</v>
      </c>
      <c r="AR102" s="108"/>
      <c r="AS102" s="108"/>
      <c r="AT102" s="108"/>
      <c r="AU102" s="108"/>
      <c r="AV102" s="108">
        <f>SUM(AV100:AV101)</f>
        <v>305</v>
      </c>
      <c r="AW102" s="108"/>
      <c r="AX102" s="108"/>
      <c r="AY102" s="108"/>
      <c r="AZ102" s="108"/>
      <c r="BA102" s="108"/>
      <c r="BB102" s="108"/>
      <c r="BC102" s="108"/>
      <c r="BD102" s="108">
        <f>SUM(BD100:BD101)</f>
        <v>305</v>
      </c>
      <c r="BE102" s="108">
        <f>SUM(BE100:BE101)</f>
        <v>305</v>
      </c>
      <c r="BF102" s="108">
        <f>SUM(BF100:BF101)</f>
        <v>216.8</v>
      </c>
      <c r="BG102" s="108">
        <f>SUM(BG100:BG101)</f>
        <v>0</v>
      </c>
      <c r="BH102" s="108"/>
      <c r="BI102" s="108"/>
      <c r="BJ102" s="108"/>
      <c r="BK102" s="108"/>
      <c r="BL102" s="108">
        <f>SUM(BL100:BL101)</f>
        <v>306.89999999999998</v>
      </c>
      <c r="BM102" s="108"/>
      <c r="BN102" s="108"/>
      <c r="BO102" s="108"/>
      <c r="BP102" s="108"/>
      <c r="BQ102" s="108"/>
      <c r="BR102" s="108"/>
      <c r="BS102" s="108"/>
      <c r="BT102" s="108">
        <f>SUM(BT100:BT101)</f>
        <v>306.89999999999998</v>
      </c>
      <c r="BU102" s="108">
        <f>SUM(BU100:BU101)</f>
        <v>306.89999999999998</v>
      </c>
      <c r="BV102" s="108">
        <f>SUM(BV100:BV101)</f>
        <v>217.5</v>
      </c>
      <c r="BW102" s="108">
        <f>SUM(BW100:BW101)</f>
        <v>0</v>
      </c>
      <c r="BX102" s="8"/>
      <c r="BY102" s="8"/>
      <c r="BZ102" s="8"/>
      <c r="CA102" s="8"/>
      <c r="CB102" s="8"/>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c r="FL102" s="2"/>
      <c r="FM102" s="2"/>
      <c r="FN102" s="2"/>
      <c r="FO102" s="2"/>
      <c r="FP102" s="2"/>
      <c r="FQ102" s="2"/>
      <c r="FR102" s="2"/>
      <c r="FS102" s="2"/>
      <c r="FT102" s="2"/>
      <c r="FU102" s="2"/>
      <c r="FV102" s="2"/>
      <c r="FW102" s="2"/>
      <c r="FX102" s="2"/>
      <c r="FY102" s="2"/>
      <c r="FZ102" s="2"/>
      <c r="GA102" s="2"/>
      <c r="GB102" s="2"/>
      <c r="GC102" s="2"/>
      <c r="GD102" s="2"/>
      <c r="GE102" s="2"/>
      <c r="GF102" s="2"/>
      <c r="GG102" s="2"/>
      <c r="GH102" s="2"/>
      <c r="GI102" s="2"/>
      <c r="GJ102" s="2"/>
      <c r="GK102" s="2"/>
      <c r="GL102" s="2"/>
      <c r="GM102" s="2"/>
      <c r="GN102" s="2"/>
      <c r="GO102" s="2"/>
      <c r="GP102" s="2"/>
      <c r="GQ102" s="2"/>
      <c r="GR102" s="2"/>
      <c r="GS102" s="2"/>
      <c r="GT102" s="2"/>
      <c r="GU102" s="2"/>
      <c r="GV102" s="2"/>
      <c r="GW102" s="2"/>
      <c r="GX102" s="2"/>
      <c r="GY102" s="2"/>
      <c r="GZ102" s="2"/>
      <c r="HA102" s="2"/>
      <c r="HB102" s="2"/>
      <c r="HC102" s="2"/>
      <c r="HD102" s="2"/>
      <c r="HE102" s="2"/>
      <c r="HF102" s="2"/>
      <c r="HG102" s="2"/>
      <c r="HH102" s="2"/>
      <c r="HI102" s="2"/>
      <c r="HJ102" s="2"/>
      <c r="HK102" s="2"/>
      <c r="HL102" s="2"/>
      <c r="HM102" s="2"/>
      <c r="HN102" s="2"/>
      <c r="HO102" s="2"/>
      <c r="HP102" s="2"/>
      <c r="HQ102" s="2"/>
      <c r="HR102" s="2"/>
      <c r="HS102" s="2"/>
      <c r="HT102" s="2"/>
      <c r="HU102" s="2"/>
      <c r="HV102" s="2"/>
      <c r="HW102" s="2"/>
      <c r="HX102" s="2"/>
      <c r="HY102" s="2"/>
      <c r="HZ102" s="2"/>
      <c r="IA102" s="2"/>
      <c r="IB102" s="2"/>
      <c r="IC102" s="2"/>
      <c r="ID102" s="2"/>
      <c r="IE102" s="2"/>
      <c r="IF102" s="2"/>
      <c r="IG102" s="2"/>
      <c r="IH102" s="2"/>
      <c r="II102" s="2"/>
      <c r="IJ102" s="2"/>
      <c r="IK102" s="2"/>
      <c r="IL102" s="2"/>
      <c r="IM102" s="2"/>
      <c r="IN102" s="2"/>
      <c r="IO102" s="2"/>
      <c r="IP102" s="2"/>
      <c r="IQ102" s="2"/>
      <c r="IR102" s="2"/>
      <c r="IS102" s="2"/>
      <c r="IT102" s="2"/>
      <c r="IU102" s="2"/>
      <c r="IV102" s="2"/>
    </row>
    <row r="103" spans="1:256" s="3" customFormat="1" ht="14.25" customHeight="1">
      <c r="A103" s="85" t="s">
        <v>144</v>
      </c>
      <c r="B103" s="238" t="s">
        <v>18</v>
      </c>
      <c r="C103" s="238"/>
      <c r="D103" s="238"/>
      <c r="E103" s="238"/>
      <c r="F103" s="238"/>
      <c r="G103" s="238"/>
      <c r="H103" s="41" t="e">
        <f>H102</f>
        <v>#REF!</v>
      </c>
      <c r="I103" s="41" t="e">
        <f>I102</f>
        <v>#REF!</v>
      </c>
      <c r="J103" s="41" t="e">
        <f>J102</f>
        <v>#REF!</v>
      </c>
      <c r="K103" s="41" t="e">
        <f>K102</f>
        <v>#REF!</v>
      </c>
      <c r="L103" s="115"/>
      <c r="M103" s="115"/>
      <c r="N103" s="115"/>
      <c r="O103" s="115"/>
      <c r="P103" s="115">
        <f>P102</f>
        <v>283.5</v>
      </c>
      <c r="Q103" s="115"/>
      <c r="R103" s="115"/>
      <c r="S103" s="115"/>
      <c r="T103" s="115"/>
      <c r="U103" s="115"/>
      <c r="V103" s="115"/>
      <c r="W103" s="115"/>
      <c r="X103" s="115">
        <f>X102</f>
        <v>283.5</v>
      </c>
      <c r="Y103" s="115">
        <f>Y102</f>
        <v>283.5</v>
      </c>
      <c r="Z103" s="115">
        <f>Z102</f>
        <v>200</v>
      </c>
      <c r="AA103" s="115">
        <f>AA102</f>
        <v>0</v>
      </c>
      <c r="AB103" s="115"/>
      <c r="AC103" s="115"/>
      <c r="AD103" s="115"/>
      <c r="AE103" s="115"/>
      <c r="AF103" s="115">
        <f>AF102</f>
        <v>253.2</v>
      </c>
      <c r="AG103" s="115"/>
      <c r="AH103" s="115"/>
      <c r="AI103" s="115"/>
      <c r="AJ103" s="115"/>
      <c r="AK103" s="115"/>
      <c r="AL103" s="115"/>
      <c r="AM103" s="115"/>
      <c r="AN103" s="115">
        <f>AN102</f>
        <v>253.2</v>
      </c>
      <c r="AO103" s="115">
        <f>AO102</f>
        <v>253.2</v>
      </c>
      <c r="AP103" s="115">
        <f>AP102</f>
        <v>177</v>
      </c>
      <c r="AQ103" s="115">
        <f>AQ102</f>
        <v>0</v>
      </c>
      <c r="AR103" s="115"/>
      <c r="AS103" s="115"/>
      <c r="AT103" s="115"/>
      <c r="AU103" s="115"/>
      <c r="AV103" s="115">
        <f>AV102</f>
        <v>305</v>
      </c>
      <c r="AW103" s="115"/>
      <c r="AX103" s="115"/>
      <c r="AY103" s="115"/>
      <c r="AZ103" s="115"/>
      <c r="BA103" s="115"/>
      <c r="BB103" s="115"/>
      <c r="BC103" s="115"/>
      <c r="BD103" s="115">
        <f>BD102</f>
        <v>305</v>
      </c>
      <c r="BE103" s="115">
        <f>BE102</f>
        <v>305</v>
      </c>
      <c r="BF103" s="115">
        <f>BF102</f>
        <v>216.8</v>
      </c>
      <c r="BG103" s="115">
        <f>BG102</f>
        <v>0</v>
      </c>
      <c r="BH103" s="115"/>
      <c r="BI103" s="115"/>
      <c r="BJ103" s="115"/>
      <c r="BK103" s="115"/>
      <c r="BL103" s="115">
        <f>BL102</f>
        <v>306.89999999999998</v>
      </c>
      <c r="BM103" s="115"/>
      <c r="BN103" s="115"/>
      <c r="BO103" s="115"/>
      <c r="BP103" s="115"/>
      <c r="BQ103" s="115"/>
      <c r="BR103" s="115"/>
      <c r="BS103" s="115"/>
      <c r="BT103" s="115">
        <f>BT102</f>
        <v>306.89999999999998</v>
      </c>
      <c r="BU103" s="115">
        <f>BU102</f>
        <v>306.89999999999998</v>
      </c>
      <c r="BV103" s="115">
        <f>BV102</f>
        <v>217.5</v>
      </c>
      <c r="BW103" s="115">
        <f>BW102</f>
        <v>0</v>
      </c>
      <c r="BX103" s="4"/>
      <c r="BY103" s="4"/>
      <c r="BZ103" s="4"/>
      <c r="CA103" s="4"/>
      <c r="CB103" s="4"/>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c r="FL103" s="2"/>
      <c r="FM103" s="2"/>
      <c r="FN103" s="2"/>
      <c r="FO103" s="2"/>
      <c r="FP103" s="2"/>
      <c r="FQ103" s="2"/>
      <c r="FR103" s="2"/>
      <c r="FS103" s="2"/>
      <c r="FT103" s="2"/>
      <c r="FU103" s="2"/>
      <c r="FV103" s="2"/>
      <c r="FW103" s="2"/>
      <c r="FX103" s="2"/>
      <c r="FY103" s="2"/>
      <c r="FZ103" s="2"/>
      <c r="GA103" s="2"/>
      <c r="GB103" s="2"/>
      <c r="GC103" s="2"/>
      <c r="GD103" s="2"/>
      <c r="GE103" s="2"/>
      <c r="GF103" s="2"/>
      <c r="GG103" s="2"/>
      <c r="GH103" s="2"/>
      <c r="GI103" s="2"/>
      <c r="GJ103" s="2"/>
      <c r="GK103" s="2"/>
      <c r="GL103" s="2"/>
      <c r="GM103" s="2"/>
      <c r="GN103" s="2"/>
      <c r="GO103" s="2"/>
      <c r="GP103" s="2"/>
      <c r="GQ103" s="2"/>
      <c r="GR103" s="2"/>
      <c r="GS103" s="2"/>
      <c r="GT103" s="2"/>
      <c r="GU103" s="2"/>
      <c r="GV103" s="2"/>
      <c r="GW103" s="2"/>
      <c r="GX103" s="2"/>
      <c r="GY103" s="2"/>
      <c r="GZ103" s="2"/>
      <c r="HA103" s="2"/>
      <c r="HB103" s="2"/>
      <c r="HC103" s="2"/>
      <c r="HD103" s="2"/>
      <c r="HE103" s="2"/>
      <c r="HF103" s="2"/>
      <c r="HG103" s="2"/>
      <c r="HH103" s="2"/>
      <c r="HI103" s="2"/>
      <c r="HJ103" s="2"/>
      <c r="HK103" s="2"/>
      <c r="HL103" s="2"/>
      <c r="HM103" s="2"/>
      <c r="HN103" s="2"/>
      <c r="HO103" s="2"/>
      <c r="HP103" s="2"/>
      <c r="HQ103" s="2"/>
      <c r="HR103" s="2"/>
      <c r="HS103" s="2"/>
      <c r="HT103" s="2"/>
      <c r="HU103" s="2"/>
      <c r="HV103" s="2"/>
      <c r="HW103" s="2"/>
      <c r="HX103" s="2"/>
      <c r="HY103" s="2"/>
      <c r="HZ103" s="2"/>
      <c r="IA103" s="2"/>
      <c r="IB103" s="2"/>
      <c r="IC103" s="2"/>
      <c r="ID103" s="2"/>
      <c r="IE103" s="2"/>
      <c r="IF103" s="2"/>
      <c r="IG103" s="2"/>
      <c r="IH103" s="2"/>
      <c r="II103" s="2"/>
      <c r="IJ103" s="2"/>
      <c r="IK103" s="2"/>
      <c r="IL103" s="2"/>
      <c r="IM103" s="2"/>
      <c r="IN103" s="2"/>
      <c r="IO103" s="2"/>
      <c r="IP103" s="2"/>
      <c r="IQ103" s="2"/>
      <c r="IR103" s="2"/>
      <c r="IS103" s="2"/>
      <c r="IT103" s="2"/>
      <c r="IU103" s="2"/>
      <c r="IV103" s="2"/>
    </row>
    <row r="104" spans="1:256" s="3" customFormat="1" ht="14.25" customHeight="1">
      <c r="A104" s="85" t="s">
        <v>32</v>
      </c>
      <c r="B104" s="237" t="s">
        <v>40</v>
      </c>
      <c r="C104" s="237"/>
      <c r="D104" s="237"/>
      <c r="E104" s="237"/>
      <c r="F104" s="237"/>
      <c r="G104" s="237"/>
      <c r="H104" s="237"/>
      <c r="I104" s="237"/>
      <c r="J104" s="237"/>
      <c r="K104" s="237"/>
      <c r="L104" s="237"/>
      <c r="M104" s="237"/>
      <c r="N104" s="237"/>
      <c r="O104" s="237"/>
      <c r="P104" s="237"/>
      <c r="Q104" s="237"/>
      <c r="R104" s="237"/>
      <c r="S104" s="237"/>
      <c r="T104" s="237"/>
      <c r="U104" s="237"/>
      <c r="V104" s="237"/>
      <c r="W104" s="237"/>
      <c r="X104" s="237"/>
      <c r="Y104" s="237"/>
      <c r="Z104" s="237"/>
      <c r="AA104" s="237"/>
      <c r="AB104" s="237"/>
      <c r="AC104" s="237"/>
      <c r="AD104" s="237"/>
      <c r="AE104" s="237"/>
      <c r="AF104" s="237"/>
      <c r="AG104" s="237"/>
      <c r="AH104" s="237"/>
      <c r="AI104" s="237"/>
      <c r="AJ104" s="237"/>
      <c r="AK104" s="237"/>
      <c r="AL104" s="237"/>
      <c r="AM104" s="237"/>
      <c r="AN104" s="237"/>
      <c r="AO104" s="237"/>
      <c r="AP104" s="237"/>
      <c r="AQ104" s="237"/>
      <c r="AR104" s="237"/>
      <c r="AS104" s="237"/>
      <c r="AT104" s="237"/>
      <c r="AU104" s="237"/>
      <c r="AV104" s="237"/>
      <c r="AW104" s="237"/>
      <c r="AX104" s="237"/>
      <c r="AY104" s="237"/>
      <c r="AZ104" s="237"/>
      <c r="BA104" s="237"/>
      <c r="BB104" s="237"/>
      <c r="BC104" s="237"/>
      <c r="BD104" s="237"/>
      <c r="BE104" s="237"/>
      <c r="BF104" s="237"/>
      <c r="BG104" s="4"/>
      <c r="BH104" s="4"/>
      <c r="BI104" s="4"/>
      <c r="BJ104" s="4"/>
      <c r="BK104" s="4"/>
      <c r="BL104" s="4"/>
      <c r="BM104" s="4"/>
      <c r="BN104" s="4"/>
      <c r="BO104" s="4"/>
      <c r="BP104" s="4"/>
      <c r="BQ104" s="4"/>
      <c r="BR104" s="4"/>
      <c r="BS104" s="4"/>
      <c r="BT104" s="4"/>
      <c r="BU104" s="4"/>
      <c r="BV104" s="4"/>
      <c r="BW104" s="4"/>
      <c r="BX104" s="4"/>
      <c r="BY104" s="4"/>
      <c r="BZ104" s="4"/>
      <c r="CA104" s="4"/>
      <c r="CB104" s="4"/>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c r="FL104" s="2"/>
      <c r="FM104" s="2"/>
      <c r="FN104" s="2"/>
      <c r="FO104" s="2"/>
      <c r="FP104" s="2"/>
      <c r="FQ104" s="2"/>
      <c r="FR104" s="2"/>
      <c r="FS104" s="2"/>
      <c r="FT104" s="2"/>
      <c r="FU104" s="2"/>
      <c r="FV104" s="2"/>
      <c r="FW104" s="2"/>
      <c r="FX104" s="2"/>
      <c r="FY104" s="2"/>
      <c r="FZ104" s="2"/>
      <c r="GA104" s="2"/>
      <c r="GB104" s="2"/>
      <c r="GC104" s="2"/>
      <c r="GD104" s="2"/>
      <c r="GE104" s="2"/>
      <c r="GF104" s="2"/>
      <c r="GG104" s="2"/>
      <c r="GH104" s="2"/>
      <c r="GI104" s="2"/>
      <c r="GJ104" s="2"/>
      <c r="GK104" s="2"/>
      <c r="GL104" s="2"/>
      <c r="GM104" s="2"/>
      <c r="GN104" s="2"/>
      <c r="GO104" s="2"/>
      <c r="GP104" s="2"/>
      <c r="GQ104" s="2"/>
      <c r="GR104" s="2"/>
      <c r="GS104" s="2"/>
      <c r="GT104" s="2"/>
      <c r="GU104" s="2"/>
      <c r="GV104" s="2"/>
      <c r="GW104" s="2"/>
      <c r="GX104" s="2"/>
      <c r="GY104" s="2"/>
      <c r="GZ104" s="2"/>
      <c r="HA104" s="2"/>
      <c r="HB104" s="2"/>
      <c r="HC104" s="2"/>
      <c r="HD104" s="2"/>
      <c r="HE104" s="2"/>
      <c r="HF104" s="2"/>
      <c r="HG104" s="2"/>
      <c r="HH104" s="2"/>
      <c r="HI104" s="2"/>
      <c r="HJ104" s="2"/>
      <c r="HK104" s="2"/>
      <c r="HL104" s="2"/>
      <c r="HM104" s="2"/>
      <c r="HN104" s="2"/>
      <c r="HO104" s="2"/>
      <c r="HP104" s="2"/>
      <c r="HQ104" s="2"/>
      <c r="HR104" s="2"/>
      <c r="HS104" s="2"/>
      <c r="HT104" s="2"/>
      <c r="HU104" s="2"/>
      <c r="HV104" s="2"/>
      <c r="HW104" s="2"/>
      <c r="HX104" s="2"/>
      <c r="HY104" s="2"/>
      <c r="HZ104" s="2"/>
      <c r="IA104" s="2"/>
      <c r="IB104" s="2"/>
      <c r="IC104" s="2"/>
      <c r="ID104" s="2"/>
      <c r="IE104" s="2"/>
      <c r="IF104" s="2"/>
      <c r="IG104" s="2"/>
      <c r="IH104" s="2"/>
      <c r="II104" s="2"/>
      <c r="IJ104" s="2"/>
      <c r="IK104" s="2"/>
      <c r="IL104" s="2"/>
      <c r="IM104" s="2"/>
      <c r="IN104" s="2"/>
      <c r="IO104" s="2"/>
      <c r="IP104" s="2"/>
      <c r="IQ104" s="2"/>
      <c r="IR104" s="2"/>
      <c r="IS104" s="2"/>
      <c r="IT104" s="2"/>
      <c r="IU104" s="2"/>
      <c r="IV104" s="2"/>
    </row>
    <row r="105" spans="1:256" s="3" customFormat="1" ht="14.25" customHeight="1">
      <c r="A105" s="85" t="s">
        <v>32</v>
      </c>
      <c r="B105" s="86" t="s">
        <v>13</v>
      </c>
      <c r="C105" s="235" t="s">
        <v>41</v>
      </c>
      <c r="D105" s="235"/>
      <c r="E105" s="235"/>
      <c r="F105" s="235"/>
      <c r="G105" s="235"/>
      <c r="H105" s="235"/>
      <c r="I105" s="235"/>
      <c r="J105" s="235"/>
      <c r="K105" s="235"/>
      <c r="L105" s="235"/>
      <c r="M105" s="235"/>
      <c r="N105" s="235"/>
      <c r="O105" s="235"/>
      <c r="P105" s="235"/>
      <c r="Q105" s="235"/>
      <c r="R105" s="235"/>
      <c r="S105" s="235"/>
      <c r="T105" s="235"/>
      <c r="U105" s="235"/>
      <c r="V105" s="235"/>
      <c r="W105" s="235"/>
      <c r="X105" s="235"/>
      <c r="Y105" s="235"/>
      <c r="Z105" s="235"/>
      <c r="AA105" s="235"/>
      <c r="AB105" s="235"/>
      <c r="AC105" s="235"/>
      <c r="AD105" s="235"/>
      <c r="AE105" s="235"/>
      <c r="AF105" s="235"/>
      <c r="AG105" s="235"/>
      <c r="AH105" s="235"/>
      <c r="AI105" s="235"/>
      <c r="AJ105" s="235"/>
      <c r="AK105" s="235"/>
      <c r="AL105" s="235"/>
      <c r="AM105" s="235"/>
      <c r="AN105" s="235"/>
      <c r="AO105" s="235"/>
      <c r="AP105" s="235"/>
      <c r="AQ105" s="235"/>
      <c r="AR105" s="235"/>
      <c r="AS105" s="235"/>
      <c r="AT105" s="235"/>
      <c r="AU105" s="235"/>
      <c r="AV105" s="235"/>
      <c r="AW105" s="235"/>
      <c r="AX105" s="235"/>
      <c r="AY105" s="235"/>
      <c r="AZ105" s="235"/>
      <c r="BA105" s="235"/>
      <c r="BB105" s="235"/>
      <c r="BC105" s="235"/>
      <c r="BD105" s="235"/>
      <c r="BE105" s="235"/>
      <c r="BF105" s="235"/>
      <c r="BG105" s="8"/>
      <c r="BH105" s="8"/>
      <c r="BI105" s="8"/>
      <c r="BJ105" s="8"/>
      <c r="BK105" s="8"/>
      <c r="BL105" s="8"/>
      <c r="BM105" s="8"/>
      <c r="BN105" s="8"/>
      <c r="BO105" s="8"/>
      <c r="BP105" s="8"/>
      <c r="BQ105" s="8"/>
      <c r="BR105" s="8"/>
      <c r="BS105" s="8"/>
      <c r="BT105" s="8"/>
      <c r="BU105" s="8"/>
      <c r="BV105" s="8"/>
      <c r="BW105" s="8"/>
      <c r="BX105" s="8"/>
      <c r="BY105" s="8"/>
      <c r="BZ105" s="8"/>
      <c r="CA105" s="8"/>
      <c r="CB105" s="8"/>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c r="FL105" s="2"/>
      <c r="FM105" s="2"/>
      <c r="FN105" s="2"/>
      <c r="FO105" s="2"/>
      <c r="FP105" s="2"/>
      <c r="FQ105" s="2"/>
      <c r="FR105" s="2"/>
      <c r="FS105" s="2"/>
      <c r="FT105" s="2"/>
      <c r="FU105" s="2"/>
      <c r="FV105" s="2"/>
      <c r="FW105" s="2"/>
      <c r="FX105" s="2"/>
      <c r="FY105" s="2"/>
      <c r="FZ105" s="2"/>
      <c r="GA105" s="2"/>
      <c r="GB105" s="2"/>
      <c r="GC105" s="2"/>
      <c r="GD105" s="2"/>
      <c r="GE105" s="2"/>
      <c r="GF105" s="2"/>
      <c r="GG105" s="2"/>
      <c r="GH105" s="2"/>
      <c r="GI105" s="2"/>
      <c r="GJ105" s="2"/>
      <c r="GK105" s="2"/>
      <c r="GL105" s="2"/>
      <c r="GM105" s="2"/>
      <c r="GN105" s="2"/>
      <c r="GO105" s="2"/>
      <c r="GP105" s="2"/>
      <c r="GQ105" s="2"/>
      <c r="GR105" s="2"/>
      <c r="GS105" s="2"/>
      <c r="GT105" s="2"/>
      <c r="GU105" s="2"/>
      <c r="GV105" s="2"/>
      <c r="GW105" s="2"/>
      <c r="GX105" s="2"/>
      <c r="GY105" s="2"/>
      <c r="GZ105" s="2"/>
      <c r="HA105" s="2"/>
      <c r="HB105" s="2"/>
      <c r="HC105" s="2"/>
      <c r="HD105" s="2"/>
      <c r="HE105" s="2"/>
      <c r="HF105" s="2"/>
      <c r="HG105" s="2"/>
      <c r="HH105" s="2"/>
      <c r="HI105" s="2"/>
      <c r="HJ105" s="2"/>
      <c r="HK105" s="2"/>
      <c r="HL105" s="2"/>
      <c r="HM105" s="2"/>
      <c r="HN105" s="2"/>
      <c r="HO105" s="2"/>
      <c r="HP105" s="2"/>
      <c r="HQ105" s="2"/>
      <c r="HR105" s="2"/>
      <c r="HS105" s="2"/>
      <c r="HT105" s="2"/>
      <c r="HU105" s="2"/>
      <c r="HV105" s="2"/>
      <c r="HW105" s="2"/>
      <c r="HX105" s="2"/>
      <c r="HY105" s="2"/>
      <c r="HZ105" s="2"/>
      <c r="IA105" s="2"/>
      <c r="IB105" s="2"/>
      <c r="IC105" s="2"/>
      <c r="ID105" s="2"/>
      <c r="IE105" s="2"/>
      <c r="IF105" s="2"/>
      <c r="IG105" s="2"/>
      <c r="IH105" s="2"/>
      <c r="II105" s="2"/>
      <c r="IJ105" s="2"/>
      <c r="IK105" s="2"/>
      <c r="IL105" s="2"/>
      <c r="IM105" s="2"/>
      <c r="IN105" s="2"/>
      <c r="IO105" s="2"/>
      <c r="IP105" s="2"/>
      <c r="IQ105" s="2"/>
      <c r="IR105" s="2"/>
      <c r="IS105" s="2"/>
      <c r="IT105" s="2"/>
      <c r="IU105" s="2"/>
      <c r="IV105" s="2"/>
    </row>
    <row r="106" spans="1:256" s="3" customFormat="1" ht="67.5">
      <c r="A106" s="85" t="s">
        <v>32</v>
      </c>
      <c r="B106" s="86" t="s">
        <v>13</v>
      </c>
      <c r="C106" s="90" t="s">
        <v>13</v>
      </c>
      <c r="D106" s="13" t="s">
        <v>137</v>
      </c>
      <c r="E106" s="20" t="s">
        <v>33</v>
      </c>
      <c r="F106" s="168">
        <v>188718528</v>
      </c>
      <c r="G106" s="18" t="s">
        <v>51</v>
      </c>
      <c r="H106" s="18"/>
      <c r="I106" s="18"/>
      <c r="J106" s="18"/>
      <c r="K106" s="18"/>
      <c r="L106" s="111"/>
      <c r="M106" s="111"/>
      <c r="N106" s="111"/>
      <c r="O106" s="111"/>
      <c r="P106" s="111">
        <v>30</v>
      </c>
      <c r="Q106" s="111"/>
      <c r="R106" s="111"/>
      <c r="S106" s="111"/>
      <c r="T106" s="111"/>
      <c r="U106" s="111"/>
      <c r="V106" s="111"/>
      <c r="W106" s="111"/>
      <c r="X106" s="111">
        <v>30</v>
      </c>
      <c r="Y106" s="111">
        <v>30</v>
      </c>
      <c r="Z106" s="111">
        <v>0</v>
      </c>
      <c r="AA106" s="111">
        <v>0</v>
      </c>
      <c r="AB106" s="111"/>
      <c r="AC106" s="111"/>
      <c r="AD106" s="111"/>
      <c r="AE106" s="111"/>
      <c r="AF106" s="111">
        <v>30</v>
      </c>
      <c r="AG106" s="111"/>
      <c r="AH106" s="111"/>
      <c r="AI106" s="111"/>
      <c r="AJ106" s="111"/>
      <c r="AK106" s="111"/>
      <c r="AL106" s="111"/>
      <c r="AM106" s="111"/>
      <c r="AN106" s="111">
        <v>30</v>
      </c>
      <c r="AO106" s="111">
        <v>30</v>
      </c>
      <c r="AP106" s="111">
        <v>0</v>
      </c>
      <c r="AQ106" s="111">
        <v>0</v>
      </c>
      <c r="AR106" s="111"/>
      <c r="AS106" s="111"/>
      <c r="AT106" s="111"/>
      <c r="AU106" s="111"/>
      <c r="AV106" s="111">
        <v>30</v>
      </c>
      <c r="AW106" s="111"/>
      <c r="AX106" s="111"/>
      <c r="AY106" s="111"/>
      <c r="AZ106" s="111"/>
      <c r="BA106" s="111"/>
      <c r="BB106" s="111"/>
      <c r="BC106" s="111"/>
      <c r="BD106" s="111">
        <v>30</v>
      </c>
      <c r="BE106" s="111">
        <v>30</v>
      </c>
      <c r="BF106" s="111">
        <v>0</v>
      </c>
      <c r="BG106" s="111">
        <v>0</v>
      </c>
      <c r="BH106" s="111"/>
      <c r="BI106" s="111"/>
      <c r="BJ106" s="111"/>
      <c r="BK106" s="111"/>
      <c r="BL106" s="111">
        <v>30</v>
      </c>
      <c r="BM106" s="111"/>
      <c r="BN106" s="111"/>
      <c r="BO106" s="111"/>
      <c r="BP106" s="111"/>
      <c r="BQ106" s="111"/>
      <c r="BR106" s="111"/>
      <c r="BS106" s="111"/>
      <c r="BT106" s="111">
        <v>30</v>
      </c>
      <c r="BU106" s="111">
        <v>30</v>
      </c>
      <c r="BV106" s="111">
        <v>0</v>
      </c>
      <c r="BW106" s="111">
        <v>0</v>
      </c>
      <c r="BX106" s="136" t="s">
        <v>162</v>
      </c>
      <c r="BY106" s="192" t="s">
        <v>163</v>
      </c>
      <c r="BZ106" s="192" t="s">
        <v>164</v>
      </c>
      <c r="CA106" s="192" t="s">
        <v>165</v>
      </c>
      <c r="CB106" s="191" t="s">
        <v>165</v>
      </c>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c r="FL106" s="2"/>
      <c r="FM106" s="2"/>
      <c r="FN106" s="2"/>
      <c r="FO106" s="2"/>
      <c r="FP106" s="2"/>
      <c r="FQ106" s="2"/>
      <c r="FR106" s="2"/>
      <c r="FS106" s="2"/>
      <c r="FT106" s="2"/>
      <c r="FU106" s="2"/>
      <c r="FV106" s="2"/>
      <c r="FW106" s="2"/>
      <c r="FX106" s="2"/>
      <c r="FY106" s="2"/>
      <c r="FZ106" s="2"/>
      <c r="GA106" s="2"/>
      <c r="GB106" s="2"/>
      <c r="GC106" s="2"/>
      <c r="GD106" s="2"/>
      <c r="GE106" s="2"/>
      <c r="GF106" s="2"/>
      <c r="GG106" s="2"/>
      <c r="GH106" s="2"/>
      <c r="GI106" s="2"/>
      <c r="GJ106" s="2"/>
      <c r="GK106" s="2"/>
      <c r="GL106" s="2"/>
      <c r="GM106" s="2"/>
      <c r="GN106" s="2"/>
      <c r="GO106" s="2"/>
      <c r="GP106" s="2"/>
      <c r="GQ106" s="2"/>
      <c r="GR106" s="2"/>
      <c r="GS106" s="2"/>
      <c r="GT106" s="2"/>
      <c r="GU106" s="2"/>
      <c r="GV106" s="2"/>
      <c r="GW106" s="2"/>
      <c r="GX106" s="2"/>
      <c r="GY106" s="2"/>
      <c r="GZ106" s="2"/>
      <c r="HA106" s="2"/>
      <c r="HB106" s="2"/>
      <c r="HC106" s="2"/>
      <c r="HD106" s="2"/>
      <c r="HE106" s="2"/>
      <c r="HF106" s="2"/>
      <c r="HG106" s="2"/>
      <c r="HH106" s="2"/>
      <c r="HI106" s="2"/>
      <c r="HJ106" s="2"/>
      <c r="HK106" s="2"/>
      <c r="HL106" s="2"/>
      <c r="HM106" s="2"/>
      <c r="HN106" s="2"/>
      <c r="HO106" s="2"/>
      <c r="HP106" s="2"/>
      <c r="HQ106" s="2"/>
      <c r="HR106" s="2"/>
      <c r="HS106" s="2"/>
      <c r="HT106" s="2"/>
      <c r="HU106" s="2"/>
      <c r="HV106" s="2"/>
      <c r="HW106" s="2"/>
      <c r="HX106" s="2"/>
      <c r="HY106" s="2"/>
      <c r="HZ106" s="2"/>
      <c r="IA106" s="2"/>
      <c r="IB106" s="2"/>
      <c r="IC106" s="2"/>
      <c r="ID106" s="2"/>
      <c r="IE106" s="2"/>
      <c r="IF106" s="2"/>
      <c r="IG106" s="2"/>
      <c r="IH106" s="2"/>
      <c r="II106" s="2"/>
      <c r="IJ106" s="2"/>
      <c r="IK106" s="2"/>
      <c r="IL106" s="2"/>
      <c r="IM106" s="2"/>
      <c r="IN106" s="2"/>
      <c r="IO106" s="2"/>
      <c r="IP106" s="2"/>
      <c r="IQ106" s="2"/>
      <c r="IR106" s="2"/>
      <c r="IS106" s="2"/>
      <c r="IT106" s="2"/>
      <c r="IU106" s="2"/>
      <c r="IV106" s="2"/>
    </row>
    <row r="107" spans="1:256" s="3" customFormat="1" ht="14.25" customHeight="1">
      <c r="A107" s="85" t="s">
        <v>32</v>
      </c>
      <c r="B107" s="86" t="s">
        <v>13</v>
      </c>
      <c r="C107" s="205" t="s">
        <v>17</v>
      </c>
      <c r="D107" s="205"/>
      <c r="E107" s="205"/>
      <c r="F107" s="205"/>
      <c r="G107" s="205"/>
      <c r="H107" s="109">
        <f>SUM(H106)</f>
        <v>0</v>
      </c>
      <c r="I107" s="109">
        <f>SUM(I106)</f>
        <v>0</v>
      </c>
      <c r="J107" s="109">
        <f>SUM(J106)</f>
        <v>0</v>
      </c>
      <c r="K107" s="109">
        <f>SUM(K106)</f>
        <v>0</v>
      </c>
      <c r="L107" s="109"/>
      <c r="M107" s="109"/>
      <c r="N107" s="109"/>
      <c r="O107" s="109"/>
      <c r="P107" s="109">
        <f>SUM(P106)</f>
        <v>30</v>
      </c>
      <c r="Q107" s="109"/>
      <c r="R107" s="109"/>
      <c r="S107" s="109"/>
      <c r="T107" s="109"/>
      <c r="U107" s="109"/>
      <c r="V107" s="109"/>
      <c r="W107" s="109"/>
      <c r="X107" s="109">
        <f t="shared" ref="X107:AA108" si="2">SUM(X106)</f>
        <v>30</v>
      </c>
      <c r="Y107" s="109">
        <f t="shared" si="2"/>
        <v>30</v>
      </c>
      <c r="Z107" s="109">
        <f t="shared" si="2"/>
        <v>0</v>
      </c>
      <c r="AA107" s="109">
        <f t="shared" si="2"/>
        <v>0</v>
      </c>
      <c r="AB107" s="109"/>
      <c r="AC107" s="109"/>
      <c r="AD107" s="109"/>
      <c r="AE107" s="109"/>
      <c r="AF107" s="109">
        <f>SUM(AF106)</f>
        <v>30</v>
      </c>
      <c r="AG107" s="109"/>
      <c r="AH107" s="109"/>
      <c r="AI107" s="109"/>
      <c r="AJ107" s="109"/>
      <c r="AK107" s="109"/>
      <c r="AL107" s="109"/>
      <c r="AM107" s="109"/>
      <c r="AN107" s="109">
        <f t="shared" ref="AN107:AQ108" si="3">SUM(AN106)</f>
        <v>30</v>
      </c>
      <c r="AO107" s="109">
        <f t="shared" si="3"/>
        <v>30</v>
      </c>
      <c r="AP107" s="109">
        <f t="shared" si="3"/>
        <v>0</v>
      </c>
      <c r="AQ107" s="109">
        <f t="shared" si="3"/>
        <v>0</v>
      </c>
      <c r="AR107" s="109"/>
      <c r="AS107" s="109"/>
      <c r="AT107" s="109"/>
      <c r="AU107" s="109"/>
      <c r="AV107" s="109">
        <f>SUM(AV106)</f>
        <v>30</v>
      </c>
      <c r="AW107" s="109"/>
      <c r="AX107" s="109"/>
      <c r="AY107" s="109"/>
      <c r="AZ107" s="109"/>
      <c r="BA107" s="109"/>
      <c r="BB107" s="109"/>
      <c r="BC107" s="109"/>
      <c r="BD107" s="109">
        <f t="shared" ref="BD107:BG108" si="4">SUM(BD106)</f>
        <v>30</v>
      </c>
      <c r="BE107" s="109">
        <f t="shared" si="4"/>
        <v>30</v>
      </c>
      <c r="BF107" s="109">
        <f t="shared" si="4"/>
        <v>0</v>
      </c>
      <c r="BG107" s="109">
        <f t="shared" si="4"/>
        <v>0</v>
      </c>
      <c r="BH107" s="109"/>
      <c r="BI107" s="109"/>
      <c r="BJ107" s="109"/>
      <c r="BK107" s="109"/>
      <c r="BL107" s="109">
        <f>SUM(BL106)</f>
        <v>30</v>
      </c>
      <c r="BM107" s="109"/>
      <c r="BN107" s="109"/>
      <c r="BO107" s="109"/>
      <c r="BP107" s="109"/>
      <c r="BQ107" s="109"/>
      <c r="BR107" s="109"/>
      <c r="BS107" s="109"/>
      <c r="BT107" s="109">
        <f t="shared" ref="BT107:BW108" si="5">SUM(BT106)</f>
        <v>30</v>
      </c>
      <c r="BU107" s="109">
        <f t="shared" si="5"/>
        <v>30</v>
      </c>
      <c r="BV107" s="109">
        <f t="shared" si="5"/>
        <v>0</v>
      </c>
      <c r="BW107" s="109">
        <f t="shared" si="5"/>
        <v>0</v>
      </c>
      <c r="BX107" s="128"/>
      <c r="BY107" s="128"/>
      <c r="BZ107" s="128"/>
      <c r="CA107" s="8"/>
      <c r="CB107" s="8"/>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c r="FL107" s="2"/>
      <c r="FM107" s="2"/>
      <c r="FN107" s="2"/>
      <c r="FO107" s="2"/>
      <c r="FP107" s="2"/>
      <c r="FQ107" s="2"/>
      <c r="FR107" s="2"/>
      <c r="FS107" s="2"/>
      <c r="FT107" s="2"/>
      <c r="FU107" s="2"/>
      <c r="FV107" s="2"/>
      <c r="FW107" s="2"/>
      <c r="FX107" s="2"/>
      <c r="FY107" s="2"/>
      <c r="FZ107" s="2"/>
      <c r="GA107" s="2"/>
      <c r="GB107" s="2"/>
      <c r="GC107" s="2"/>
      <c r="GD107" s="2"/>
      <c r="GE107" s="2"/>
      <c r="GF107" s="2"/>
      <c r="GG107" s="2"/>
      <c r="GH107" s="2"/>
      <c r="GI107" s="2"/>
      <c r="GJ107" s="2"/>
      <c r="GK107" s="2"/>
      <c r="GL107" s="2"/>
      <c r="GM107" s="2"/>
      <c r="GN107" s="2"/>
      <c r="GO107" s="2"/>
      <c r="GP107" s="2"/>
      <c r="GQ107" s="2"/>
      <c r="GR107" s="2"/>
      <c r="GS107" s="2"/>
      <c r="GT107" s="2"/>
      <c r="GU107" s="2"/>
      <c r="GV107" s="2"/>
      <c r="GW107" s="2"/>
      <c r="GX107" s="2"/>
      <c r="GY107" s="2"/>
      <c r="GZ107" s="2"/>
      <c r="HA107" s="2"/>
      <c r="HB107" s="2"/>
      <c r="HC107" s="2"/>
      <c r="HD107" s="2"/>
      <c r="HE107" s="2"/>
      <c r="HF107" s="2"/>
      <c r="HG107" s="2"/>
      <c r="HH107" s="2"/>
      <c r="HI107" s="2"/>
      <c r="HJ107" s="2"/>
      <c r="HK107" s="2"/>
      <c r="HL107" s="2"/>
      <c r="HM107" s="2"/>
      <c r="HN107" s="2"/>
      <c r="HO107" s="2"/>
      <c r="HP107" s="2"/>
      <c r="HQ107" s="2"/>
      <c r="HR107" s="2"/>
      <c r="HS107" s="2"/>
      <c r="HT107" s="2"/>
      <c r="HU107" s="2"/>
      <c r="HV107" s="2"/>
      <c r="HW107" s="2"/>
      <c r="HX107" s="2"/>
      <c r="HY107" s="2"/>
      <c r="HZ107" s="2"/>
      <c r="IA107" s="2"/>
      <c r="IB107" s="2"/>
      <c r="IC107" s="2"/>
      <c r="ID107" s="2"/>
      <c r="IE107" s="2"/>
      <c r="IF107" s="2"/>
      <c r="IG107" s="2"/>
      <c r="IH107" s="2"/>
      <c r="II107" s="2"/>
      <c r="IJ107" s="2"/>
      <c r="IK107" s="2"/>
      <c r="IL107" s="2"/>
      <c r="IM107" s="2"/>
      <c r="IN107" s="2"/>
      <c r="IO107" s="2"/>
      <c r="IP107" s="2"/>
      <c r="IQ107" s="2"/>
      <c r="IR107" s="2"/>
      <c r="IS107" s="2"/>
      <c r="IT107" s="2"/>
      <c r="IU107" s="2"/>
      <c r="IV107" s="2"/>
    </row>
    <row r="108" spans="1:256" s="3" customFormat="1" ht="14.25" customHeight="1">
      <c r="A108" s="85" t="s">
        <v>32</v>
      </c>
      <c r="B108" s="238" t="s">
        <v>18</v>
      </c>
      <c r="C108" s="238"/>
      <c r="D108" s="238"/>
      <c r="E108" s="238"/>
      <c r="F108" s="238"/>
      <c r="G108" s="238"/>
      <c r="H108" s="41" t="e">
        <f>#REF!</f>
        <v>#REF!</v>
      </c>
      <c r="I108" s="41" t="e">
        <f>#REF!</f>
        <v>#REF!</v>
      </c>
      <c r="J108" s="41" t="e">
        <f>#REF!</f>
        <v>#REF!</v>
      </c>
      <c r="K108" s="41" t="e">
        <f>#REF!</f>
        <v>#REF!</v>
      </c>
      <c r="L108" s="115"/>
      <c r="M108" s="115"/>
      <c r="N108" s="115"/>
      <c r="O108" s="115"/>
      <c r="P108" s="115">
        <f>SUM(P107)</f>
        <v>30</v>
      </c>
      <c r="Q108" s="115"/>
      <c r="R108" s="115"/>
      <c r="S108" s="115"/>
      <c r="T108" s="115"/>
      <c r="U108" s="115"/>
      <c r="V108" s="115"/>
      <c r="W108" s="115"/>
      <c r="X108" s="115">
        <f t="shared" si="2"/>
        <v>30</v>
      </c>
      <c r="Y108" s="115">
        <f t="shared" si="2"/>
        <v>30</v>
      </c>
      <c r="Z108" s="115">
        <f t="shared" si="2"/>
        <v>0</v>
      </c>
      <c r="AA108" s="115">
        <f t="shared" si="2"/>
        <v>0</v>
      </c>
      <c r="AB108" s="115"/>
      <c r="AC108" s="115"/>
      <c r="AD108" s="115"/>
      <c r="AE108" s="115"/>
      <c r="AF108" s="115">
        <f>SUM(AF107)</f>
        <v>30</v>
      </c>
      <c r="AG108" s="115"/>
      <c r="AH108" s="115"/>
      <c r="AI108" s="115"/>
      <c r="AJ108" s="115"/>
      <c r="AK108" s="115"/>
      <c r="AL108" s="115"/>
      <c r="AM108" s="115"/>
      <c r="AN108" s="115">
        <f t="shared" si="3"/>
        <v>30</v>
      </c>
      <c r="AO108" s="115">
        <f t="shared" si="3"/>
        <v>30</v>
      </c>
      <c r="AP108" s="115">
        <f t="shared" si="3"/>
        <v>0</v>
      </c>
      <c r="AQ108" s="115">
        <f t="shared" si="3"/>
        <v>0</v>
      </c>
      <c r="AR108" s="115"/>
      <c r="AS108" s="115"/>
      <c r="AT108" s="115"/>
      <c r="AU108" s="115"/>
      <c r="AV108" s="115">
        <f>SUM(AV107)</f>
        <v>30</v>
      </c>
      <c r="AW108" s="115"/>
      <c r="AX108" s="115"/>
      <c r="AY108" s="115"/>
      <c r="AZ108" s="115"/>
      <c r="BA108" s="115"/>
      <c r="BB108" s="115"/>
      <c r="BC108" s="115"/>
      <c r="BD108" s="115">
        <f t="shared" si="4"/>
        <v>30</v>
      </c>
      <c r="BE108" s="115">
        <f t="shared" si="4"/>
        <v>30</v>
      </c>
      <c r="BF108" s="115">
        <f t="shared" si="4"/>
        <v>0</v>
      </c>
      <c r="BG108" s="115">
        <f t="shared" si="4"/>
        <v>0</v>
      </c>
      <c r="BH108" s="115"/>
      <c r="BI108" s="115"/>
      <c r="BJ108" s="115"/>
      <c r="BK108" s="115"/>
      <c r="BL108" s="115">
        <f>SUM(BL107)</f>
        <v>30</v>
      </c>
      <c r="BM108" s="115"/>
      <c r="BN108" s="115"/>
      <c r="BO108" s="115"/>
      <c r="BP108" s="115"/>
      <c r="BQ108" s="115"/>
      <c r="BR108" s="115"/>
      <c r="BS108" s="115"/>
      <c r="BT108" s="115">
        <f t="shared" si="5"/>
        <v>30</v>
      </c>
      <c r="BU108" s="115">
        <f t="shared" si="5"/>
        <v>30</v>
      </c>
      <c r="BV108" s="115">
        <f t="shared" si="5"/>
        <v>0</v>
      </c>
      <c r="BW108" s="115">
        <f t="shared" si="5"/>
        <v>0</v>
      </c>
      <c r="BX108" s="4"/>
      <c r="BY108" s="4"/>
      <c r="BZ108" s="4"/>
      <c r="CA108" s="4"/>
      <c r="CB108" s="4"/>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c r="FL108" s="2"/>
      <c r="FM108" s="2"/>
      <c r="FN108" s="2"/>
      <c r="FO108" s="2"/>
      <c r="FP108" s="2"/>
      <c r="FQ108" s="2"/>
      <c r="FR108" s="2"/>
      <c r="FS108" s="2"/>
      <c r="FT108" s="2"/>
      <c r="FU108" s="2"/>
      <c r="FV108" s="2"/>
      <c r="FW108" s="2"/>
      <c r="FX108" s="2"/>
      <c r="FY108" s="2"/>
      <c r="FZ108" s="2"/>
      <c r="GA108" s="2"/>
      <c r="GB108" s="2"/>
      <c r="GC108" s="2"/>
      <c r="GD108" s="2"/>
      <c r="GE108" s="2"/>
      <c r="GF108" s="2"/>
      <c r="GG108" s="2"/>
      <c r="GH108" s="2"/>
      <c r="GI108" s="2"/>
      <c r="GJ108" s="2"/>
      <c r="GK108" s="2"/>
      <c r="GL108" s="2"/>
      <c r="GM108" s="2"/>
      <c r="GN108" s="2"/>
      <c r="GO108" s="2"/>
      <c r="GP108" s="2"/>
      <c r="GQ108" s="2"/>
      <c r="GR108" s="2"/>
      <c r="GS108" s="2"/>
      <c r="GT108" s="2"/>
      <c r="GU108" s="2"/>
      <c r="GV108" s="2"/>
      <c r="GW108" s="2"/>
      <c r="GX108" s="2"/>
      <c r="GY108" s="2"/>
      <c r="GZ108" s="2"/>
      <c r="HA108" s="2"/>
      <c r="HB108" s="2"/>
      <c r="HC108" s="2"/>
      <c r="HD108" s="2"/>
      <c r="HE108" s="2"/>
      <c r="HF108" s="2"/>
      <c r="HG108" s="2"/>
      <c r="HH108" s="2"/>
      <c r="HI108" s="2"/>
      <c r="HJ108" s="2"/>
      <c r="HK108" s="2"/>
      <c r="HL108" s="2"/>
      <c r="HM108" s="2"/>
      <c r="HN108" s="2"/>
      <c r="HO108" s="2"/>
      <c r="HP108" s="2"/>
      <c r="HQ108" s="2"/>
      <c r="HR108" s="2"/>
      <c r="HS108" s="2"/>
      <c r="HT108" s="2"/>
      <c r="HU108" s="2"/>
      <c r="HV108" s="2"/>
      <c r="HW108" s="2"/>
      <c r="HX108" s="2"/>
      <c r="HY108" s="2"/>
      <c r="HZ108" s="2"/>
      <c r="IA108" s="2"/>
      <c r="IB108" s="2"/>
      <c r="IC108" s="2"/>
      <c r="ID108" s="2"/>
      <c r="IE108" s="2"/>
      <c r="IF108" s="2"/>
      <c r="IG108" s="2"/>
      <c r="IH108" s="2"/>
      <c r="II108" s="2"/>
      <c r="IJ108" s="2"/>
      <c r="IK108" s="2"/>
      <c r="IL108" s="2"/>
      <c r="IM108" s="2"/>
      <c r="IN108" s="2"/>
      <c r="IO108" s="2"/>
      <c r="IP108" s="2"/>
      <c r="IQ108" s="2"/>
      <c r="IR108" s="2"/>
      <c r="IS108" s="2"/>
      <c r="IT108" s="2"/>
      <c r="IU108" s="2"/>
      <c r="IV108" s="2"/>
    </row>
    <row r="109" spans="1:256" s="3" customFormat="1" ht="14.25" customHeight="1">
      <c r="A109" s="85" t="s">
        <v>33</v>
      </c>
      <c r="B109" s="201" t="s">
        <v>146</v>
      </c>
      <c r="C109" s="202"/>
      <c r="D109" s="202"/>
      <c r="E109" s="202"/>
      <c r="F109" s="202"/>
      <c r="G109" s="202"/>
      <c r="H109" s="202"/>
      <c r="I109" s="202"/>
      <c r="J109" s="202"/>
      <c r="K109" s="202"/>
      <c r="L109" s="202"/>
      <c r="M109" s="202"/>
      <c r="N109" s="202"/>
      <c r="O109" s="202"/>
      <c r="P109" s="202"/>
      <c r="Q109" s="202"/>
      <c r="R109" s="202"/>
      <c r="S109" s="202"/>
      <c r="T109" s="202"/>
      <c r="U109" s="202"/>
      <c r="V109" s="202"/>
      <c r="W109" s="202"/>
      <c r="X109" s="202"/>
      <c r="Y109" s="202"/>
      <c r="Z109" s="202"/>
      <c r="AA109" s="202"/>
      <c r="AB109" s="202"/>
      <c r="AC109" s="202"/>
      <c r="AD109" s="202"/>
      <c r="AE109" s="202"/>
      <c r="AF109" s="202"/>
      <c r="AG109" s="202"/>
      <c r="AH109" s="202"/>
      <c r="AI109" s="202"/>
      <c r="AJ109" s="202"/>
      <c r="AK109" s="202"/>
      <c r="AL109" s="202"/>
      <c r="AM109" s="202"/>
      <c r="AN109" s="202"/>
      <c r="AO109" s="202"/>
      <c r="AP109" s="202"/>
      <c r="AQ109" s="202"/>
      <c r="AR109" s="202"/>
      <c r="AS109" s="202"/>
      <c r="AT109" s="202"/>
      <c r="AU109" s="202"/>
      <c r="AV109" s="202"/>
      <c r="AW109" s="202"/>
      <c r="AX109" s="202"/>
      <c r="AY109" s="202"/>
      <c r="AZ109" s="202"/>
      <c r="BA109" s="202"/>
      <c r="BB109" s="202"/>
      <c r="BC109" s="202"/>
      <c r="BD109" s="202"/>
      <c r="BE109" s="202"/>
      <c r="BF109" s="202"/>
      <c r="BG109" s="202"/>
      <c r="BH109" s="202"/>
      <c r="BI109" s="202"/>
      <c r="BJ109" s="202"/>
      <c r="BK109" s="202"/>
      <c r="BL109" s="202"/>
      <c r="BM109" s="202"/>
      <c r="BN109" s="202"/>
      <c r="BO109" s="202"/>
      <c r="BP109" s="202"/>
      <c r="BQ109" s="202"/>
      <c r="BR109" s="202"/>
      <c r="BS109" s="202"/>
      <c r="BT109" s="202"/>
      <c r="BU109" s="202"/>
      <c r="BV109" s="202"/>
      <c r="BW109" s="203"/>
      <c r="BX109" s="4"/>
      <c r="BY109" s="4"/>
      <c r="BZ109" s="4"/>
      <c r="CA109" s="4"/>
      <c r="CB109" s="17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c r="FL109" s="2"/>
      <c r="FM109" s="2"/>
      <c r="FN109" s="2"/>
      <c r="FO109" s="2"/>
      <c r="FP109" s="2"/>
      <c r="FQ109" s="2"/>
      <c r="FR109" s="2"/>
      <c r="FS109" s="2"/>
      <c r="FT109" s="2"/>
      <c r="FU109" s="2"/>
      <c r="FV109" s="2"/>
      <c r="FW109" s="2"/>
      <c r="FX109" s="2"/>
      <c r="FY109" s="2"/>
      <c r="FZ109" s="2"/>
      <c r="GA109" s="2"/>
      <c r="GB109" s="2"/>
      <c r="GC109" s="2"/>
      <c r="GD109" s="2"/>
      <c r="GE109" s="2"/>
      <c r="GF109" s="2"/>
      <c r="GG109" s="2"/>
      <c r="GH109" s="2"/>
      <c r="GI109" s="2"/>
      <c r="GJ109" s="2"/>
      <c r="GK109" s="2"/>
      <c r="GL109" s="2"/>
      <c r="GM109" s="2"/>
      <c r="GN109" s="2"/>
      <c r="GO109" s="2"/>
      <c r="GP109" s="2"/>
      <c r="GQ109" s="2"/>
      <c r="GR109" s="2"/>
      <c r="GS109" s="2"/>
      <c r="GT109" s="2"/>
      <c r="GU109" s="2"/>
      <c r="GV109" s="2"/>
      <c r="GW109" s="2"/>
      <c r="GX109" s="2"/>
      <c r="GY109" s="2"/>
      <c r="GZ109" s="2"/>
      <c r="HA109" s="2"/>
      <c r="HB109" s="2"/>
      <c r="HC109" s="2"/>
      <c r="HD109" s="2"/>
      <c r="HE109" s="2"/>
      <c r="HF109" s="2"/>
      <c r="HG109" s="2"/>
      <c r="HH109" s="2"/>
      <c r="HI109" s="2"/>
      <c r="HJ109" s="2"/>
      <c r="HK109" s="2"/>
      <c r="HL109" s="2"/>
      <c r="HM109" s="2"/>
      <c r="HN109" s="2"/>
      <c r="HO109" s="2"/>
      <c r="HP109" s="2"/>
      <c r="HQ109" s="2"/>
      <c r="HR109" s="2"/>
      <c r="HS109" s="2"/>
      <c r="HT109" s="2"/>
      <c r="HU109" s="2"/>
      <c r="HV109" s="2"/>
      <c r="HW109" s="2"/>
      <c r="HX109" s="2"/>
      <c r="HY109" s="2"/>
      <c r="HZ109" s="2"/>
      <c r="IA109" s="2"/>
      <c r="IB109" s="2"/>
      <c r="IC109" s="2"/>
      <c r="ID109" s="2"/>
      <c r="IE109" s="2"/>
      <c r="IF109" s="2"/>
      <c r="IG109" s="2"/>
      <c r="IH109" s="2"/>
      <c r="II109" s="2"/>
      <c r="IJ109" s="2"/>
      <c r="IK109" s="2"/>
      <c r="IL109" s="2"/>
      <c r="IM109" s="2"/>
      <c r="IN109" s="2"/>
      <c r="IO109" s="2"/>
      <c r="IP109" s="2"/>
      <c r="IQ109" s="2"/>
      <c r="IR109" s="2"/>
      <c r="IS109" s="2"/>
      <c r="IT109" s="2"/>
      <c r="IU109" s="2"/>
      <c r="IV109" s="2"/>
    </row>
    <row r="110" spans="1:256" s="151" customFormat="1" ht="15.75" customHeight="1">
      <c r="A110" s="54" t="s">
        <v>33</v>
      </c>
      <c r="B110" s="55" t="s">
        <v>13</v>
      </c>
      <c r="C110" s="204" t="s">
        <v>70</v>
      </c>
      <c r="D110" s="204"/>
      <c r="E110" s="204"/>
      <c r="F110" s="204"/>
      <c r="G110" s="204"/>
      <c r="H110" s="204"/>
      <c r="I110" s="204"/>
      <c r="J110" s="204"/>
      <c r="K110" s="204"/>
      <c r="L110" s="204"/>
      <c r="M110" s="204"/>
      <c r="N110" s="204"/>
      <c r="O110" s="204"/>
      <c r="P110" s="204"/>
      <c r="Q110" s="204"/>
      <c r="R110" s="204"/>
      <c r="S110" s="204"/>
      <c r="T110" s="204"/>
      <c r="U110" s="204"/>
      <c r="V110" s="204"/>
      <c r="W110" s="204"/>
      <c r="X110" s="204"/>
      <c r="Y110" s="204"/>
      <c r="Z110" s="204"/>
      <c r="AA110" s="204"/>
      <c r="AB110" s="204"/>
      <c r="AC110" s="204"/>
      <c r="AD110" s="204"/>
      <c r="AE110" s="204"/>
      <c r="AF110" s="204"/>
      <c r="AG110" s="204"/>
      <c r="AH110" s="204"/>
      <c r="AI110" s="204"/>
      <c r="AJ110" s="204"/>
      <c r="AK110" s="204"/>
      <c r="AL110" s="204"/>
      <c r="AM110" s="204"/>
      <c r="AN110" s="204"/>
      <c r="AO110" s="204"/>
      <c r="AP110" s="204"/>
      <c r="AQ110" s="204"/>
      <c r="AR110" s="204"/>
      <c r="AS110" s="80"/>
      <c r="AT110" s="80"/>
      <c r="AU110" s="80"/>
      <c r="AV110" s="80"/>
      <c r="AW110" s="80"/>
      <c r="AX110" s="80"/>
      <c r="AY110" s="80"/>
      <c r="AZ110" s="80"/>
      <c r="BA110" s="80"/>
      <c r="BB110" s="80"/>
      <c r="BC110" s="80"/>
      <c r="BD110" s="80"/>
      <c r="BE110" s="80"/>
      <c r="BF110" s="80"/>
      <c r="BG110" s="80"/>
      <c r="BH110" s="80"/>
      <c r="BI110" s="80"/>
      <c r="BJ110" s="80"/>
      <c r="BK110" s="80"/>
      <c r="BL110" s="80"/>
      <c r="BM110" s="80"/>
      <c r="BN110" s="80"/>
      <c r="BO110" s="80"/>
      <c r="BP110" s="80"/>
      <c r="BQ110" s="80"/>
      <c r="BR110" s="80"/>
      <c r="BS110" s="80"/>
      <c r="BT110" s="80"/>
      <c r="BU110" s="80"/>
      <c r="BV110" s="80"/>
      <c r="BW110" s="80"/>
      <c r="BX110" s="156"/>
      <c r="BY110" s="156"/>
      <c r="BZ110" s="156"/>
      <c r="CA110" s="156"/>
      <c r="CB110" s="8"/>
      <c r="CC110" s="180"/>
      <c r="CD110" s="180"/>
      <c r="CE110" s="180"/>
      <c r="CF110" s="180"/>
      <c r="CG110" s="180"/>
      <c r="CH110" s="180"/>
      <c r="CI110" s="180"/>
      <c r="CJ110" s="180"/>
      <c r="CK110" s="180"/>
      <c r="CL110" s="180"/>
      <c r="CM110" s="180"/>
      <c r="CN110" s="180"/>
      <c r="CO110" s="180"/>
      <c r="CP110" s="180"/>
      <c r="CQ110" s="180"/>
      <c r="CR110" s="180"/>
      <c r="CS110" s="180"/>
      <c r="CT110" s="180"/>
      <c r="CU110" s="180"/>
      <c r="CV110" s="180"/>
      <c r="CW110" s="180"/>
      <c r="CX110" s="180"/>
      <c r="CY110" s="180"/>
      <c r="CZ110" s="180"/>
      <c r="DA110" s="180"/>
      <c r="DB110" s="180"/>
      <c r="DC110" s="180"/>
      <c r="DD110" s="180"/>
      <c r="DE110" s="180"/>
      <c r="DF110" s="180"/>
      <c r="DG110" s="180"/>
      <c r="DH110" s="180"/>
      <c r="DI110" s="180"/>
      <c r="DJ110" s="180"/>
      <c r="DK110" s="180"/>
      <c r="DL110" s="180"/>
      <c r="DM110" s="180"/>
      <c r="DN110" s="180"/>
      <c r="DO110" s="180"/>
      <c r="DP110" s="180"/>
      <c r="DQ110" s="180"/>
      <c r="DR110" s="180"/>
      <c r="DS110" s="180"/>
      <c r="DT110" s="180"/>
      <c r="DU110" s="180"/>
      <c r="DV110" s="180"/>
      <c r="DW110" s="180"/>
      <c r="DX110" s="180"/>
      <c r="DY110" s="180"/>
      <c r="DZ110" s="180"/>
      <c r="EA110" s="180"/>
      <c r="EB110" s="180"/>
      <c r="EC110" s="180"/>
      <c r="ED110" s="180"/>
      <c r="EE110" s="180"/>
      <c r="EF110" s="180"/>
      <c r="EG110" s="180"/>
      <c r="EH110" s="180"/>
      <c r="EI110" s="180"/>
      <c r="EJ110" s="180"/>
      <c r="EK110" s="180"/>
      <c r="EL110" s="180"/>
      <c r="EM110" s="180"/>
      <c r="EN110" s="180"/>
      <c r="EO110" s="180"/>
      <c r="EP110" s="180"/>
      <c r="EQ110" s="180"/>
      <c r="ER110" s="180"/>
      <c r="ES110" s="180"/>
      <c r="ET110" s="180"/>
      <c r="EU110" s="180"/>
      <c r="EV110" s="180"/>
      <c r="EW110" s="180"/>
      <c r="EX110" s="180"/>
      <c r="EY110" s="180"/>
      <c r="EZ110" s="180"/>
      <c r="FA110" s="180"/>
      <c r="FB110" s="180"/>
      <c r="FC110" s="180"/>
      <c r="FD110" s="180"/>
      <c r="FE110" s="180"/>
      <c r="FF110" s="180"/>
      <c r="FG110" s="180"/>
      <c r="FH110" s="180"/>
      <c r="FI110" s="180"/>
      <c r="FJ110" s="180"/>
      <c r="FK110" s="180"/>
      <c r="FL110" s="180"/>
      <c r="FM110" s="180"/>
      <c r="FN110" s="180"/>
      <c r="FO110" s="180"/>
      <c r="FP110" s="180"/>
      <c r="FQ110" s="180"/>
      <c r="FR110" s="180"/>
      <c r="FS110" s="180"/>
      <c r="FT110" s="180"/>
      <c r="FU110" s="180"/>
      <c r="FV110" s="180"/>
      <c r="FW110" s="180"/>
      <c r="FX110" s="180"/>
      <c r="FY110" s="180"/>
      <c r="FZ110" s="180"/>
      <c r="GA110" s="180"/>
      <c r="GB110" s="180"/>
      <c r="GC110" s="180"/>
      <c r="GD110" s="180"/>
      <c r="GE110" s="180"/>
      <c r="GF110" s="180"/>
      <c r="GG110" s="180"/>
      <c r="GH110" s="180"/>
      <c r="GI110" s="180"/>
      <c r="GJ110" s="180"/>
      <c r="GK110" s="180"/>
      <c r="GL110" s="180"/>
      <c r="GM110" s="180"/>
      <c r="GN110" s="180"/>
      <c r="GO110" s="180"/>
      <c r="GP110" s="180"/>
      <c r="GQ110" s="180"/>
      <c r="GR110" s="180"/>
      <c r="GS110" s="180"/>
      <c r="GT110" s="180"/>
      <c r="GU110" s="180"/>
      <c r="GV110" s="180"/>
      <c r="GW110" s="180"/>
      <c r="GX110" s="180"/>
      <c r="GY110" s="180"/>
      <c r="GZ110" s="180"/>
      <c r="HA110" s="180"/>
      <c r="HB110" s="180"/>
      <c r="HC110" s="180"/>
      <c r="HD110" s="180"/>
      <c r="HE110" s="180"/>
      <c r="HF110" s="180"/>
      <c r="HG110" s="180"/>
      <c r="HH110" s="180"/>
      <c r="HI110" s="180"/>
      <c r="HJ110" s="180"/>
      <c r="HK110" s="180"/>
      <c r="HL110" s="180"/>
      <c r="HM110" s="180"/>
      <c r="HN110" s="180"/>
      <c r="HO110" s="180"/>
      <c r="HP110" s="180"/>
      <c r="HQ110" s="180"/>
      <c r="HR110" s="180"/>
      <c r="HS110" s="180"/>
      <c r="HT110" s="180"/>
      <c r="HU110" s="180"/>
      <c r="HV110" s="180"/>
      <c r="HW110" s="180"/>
      <c r="HX110" s="180"/>
      <c r="HY110" s="180"/>
      <c r="HZ110" s="180"/>
      <c r="IA110" s="180"/>
      <c r="IB110" s="180"/>
      <c r="IC110" s="180"/>
      <c r="ID110" s="180"/>
      <c r="IE110" s="180"/>
      <c r="IF110" s="180"/>
      <c r="IG110" s="180"/>
      <c r="IH110" s="180"/>
      <c r="II110" s="180"/>
      <c r="IJ110" s="180"/>
      <c r="IK110" s="180"/>
      <c r="IL110" s="180"/>
      <c r="IM110" s="180"/>
      <c r="IN110" s="180"/>
      <c r="IO110" s="180"/>
      <c r="IP110" s="180"/>
      <c r="IQ110" s="180"/>
      <c r="IR110" s="180"/>
      <c r="IS110" s="180"/>
      <c r="IT110" s="180"/>
      <c r="IU110" s="180"/>
      <c r="IV110" s="180"/>
    </row>
    <row r="111" spans="1:256" s="3" customFormat="1" ht="45.75" customHeight="1">
      <c r="A111" s="85" t="s">
        <v>33</v>
      </c>
      <c r="B111" s="86" t="s">
        <v>13</v>
      </c>
      <c r="C111" s="90" t="s">
        <v>13</v>
      </c>
      <c r="D111" s="13" t="s">
        <v>147</v>
      </c>
      <c r="E111" s="20" t="s">
        <v>148</v>
      </c>
      <c r="F111" s="168"/>
      <c r="G111" s="188" t="s">
        <v>149</v>
      </c>
      <c r="H111" s="18"/>
      <c r="I111" s="18"/>
      <c r="J111" s="18"/>
      <c r="K111" s="18"/>
      <c r="L111" s="111"/>
      <c r="M111" s="111"/>
      <c r="N111" s="111"/>
      <c r="O111" s="111"/>
      <c r="P111" s="111"/>
      <c r="Q111" s="111">
        <v>1173.5999999999999</v>
      </c>
      <c r="R111" s="111"/>
      <c r="S111" s="111"/>
      <c r="T111" s="111"/>
      <c r="U111" s="111"/>
      <c r="V111" s="111"/>
      <c r="W111" s="111"/>
      <c r="X111" s="111">
        <f>Q111</f>
        <v>1173.5999999999999</v>
      </c>
      <c r="Y111" s="111">
        <f>Q111</f>
        <v>1173.5999999999999</v>
      </c>
      <c r="Z111" s="111">
        <v>0</v>
      </c>
      <c r="AA111" s="111">
        <v>0</v>
      </c>
      <c r="AB111" s="111"/>
      <c r="AC111" s="111"/>
      <c r="AD111" s="111"/>
      <c r="AE111" s="111"/>
      <c r="AF111" s="111"/>
      <c r="AG111" s="111"/>
      <c r="AH111" s="111"/>
      <c r="AI111" s="111"/>
      <c r="AJ111" s="111"/>
      <c r="AK111" s="111"/>
      <c r="AL111" s="111"/>
      <c r="AM111" s="111"/>
      <c r="AN111" s="111"/>
      <c r="AO111" s="111"/>
      <c r="AP111" s="111"/>
      <c r="AQ111" s="111"/>
      <c r="AR111" s="111"/>
      <c r="AS111" s="111"/>
      <c r="AT111" s="111"/>
      <c r="AU111" s="111"/>
      <c r="AV111" s="111"/>
      <c r="AW111" s="111"/>
      <c r="AX111" s="111"/>
      <c r="AY111" s="111"/>
      <c r="AZ111" s="111"/>
      <c r="BA111" s="111"/>
      <c r="BB111" s="111"/>
      <c r="BC111" s="111"/>
      <c r="BD111" s="111"/>
      <c r="BE111" s="111"/>
      <c r="BF111" s="111"/>
      <c r="BG111" s="111"/>
      <c r="BH111" s="111"/>
      <c r="BI111" s="111"/>
      <c r="BJ111" s="111"/>
      <c r="BK111" s="111"/>
      <c r="BL111" s="111"/>
      <c r="BM111" s="111"/>
      <c r="BN111" s="111"/>
      <c r="BO111" s="111"/>
      <c r="BP111" s="111"/>
      <c r="BQ111" s="111"/>
      <c r="BR111" s="111"/>
      <c r="BS111" s="111"/>
      <c r="BT111" s="111"/>
      <c r="BU111" s="111"/>
      <c r="BV111" s="111"/>
      <c r="BW111" s="111"/>
      <c r="BX111" s="136" t="s">
        <v>168</v>
      </c>
      <c r="BY111" s="189">
        <v>1332</v>
      </c>
      <c r="BZ111" s="31"/>
      <c r="CA111" s="31"/>
      <c r="CB111" s="5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c r="FL111" s="2"/>
      <c r="FM111" s="2"/>
      <c r="FN111" s="2"/>
      <c r="FO111" s="2"/>
      <c r="FP111" s="2"/>
      <c r="FQ111" s="2"/>
      <c r="FR111" s="2"/>
      <c r="FS111" s="2"/>
      <c r="FT111" s="2"/>
      <c r="FU111" s="2"/>
      <c r="FV111" s="2"/>
      <c r="FW111" s="2"/>
      <c r="FX111" s="2"/>
      <c r="FY111" s="2"/>
      <c r="FZ111" s="2"/>
      <c r="GA111" s="2"/>
      <c r="GB111" s="2"/>
      <c r="GC111" s="2"/>
      <c r="GD111" s="2"/>
      <c r="GE111" s="2"/>
      <c r="GF111" s="2"/>
      <c r="GG111" s="2"/>
      <c r="GH111" s="2"/>
      <c r="GI111" s="2"/>
      <c r="GJ111" s="2"/>
      <c r="GK111" s="2"/>
      <c r="GL111" s="2"/>
      <c r="GM111" s="2"/>
      <c r="GN111" s="2"/>
      <c r="GO111" s="2"/>
      <c r="GP111" s="2"/>
      <c r="GQ111" s="2"/>
      <c r="GR111" s="2"/>
      <c r="GS111" s="2"/>
      <c r="GT111" s="2"/>
      <c r="GU111" s="2"/>
      <c r="GV111" s="2"/>
      <c r="GW111" s="2"/>
      <c r="GX111" s="2"/>
      <c r="GY111" s="2"/>
      <c r="GZ111" s="2"/>
      <c r="HA111" s="2"/>
      <c r="HB111" s="2"/>
      <c r="HC111" s="2"/>
      <c r="HD111" s="2"/>
      <c r="HE111" s="2"/>
      <c r="HF111" s="2"/>
      <c r="HG111" s="2"/>
      <c r="HH111" s="2"/>
      <c r="HI111" s="2"/>
      <c r="HJ111" s="2"/>
      <c r="HK111" s="2"/>
      <c r="HL111" s="2"/>
      <c r="HM111" s="2"/>
      <c r="HN111" s="2"/>
      <c r="HO111" s="2"/>
      <c r="HP111" s="2"/>
      <c r="HQ111" s="2"/>
      <c r="HR111" s="2"/>
      <c r="HS111" s="2"/>
      <c r="HT111" s="2"/>
      <c r="HU111" s="2"/>
      <c r="HV111" s="2"/>
      <c r="HW111" s="2"/>
      <c r="HX111" s="2"/>
      <c r="HY111" s="2"/>
      <c r="HZ111" s="2"/>
      <c r="IA111" s="2"/>
      <c r="IB111" s="2"/>
      <c r="IC111" s="2"/>
      <c r="ID111" s="2"/>
      <c r="IE111" s="2"/>
      <c r="IF111" s="2"/>
      <c r="IG111" s="2"/>
      <c r="IH111" s="2"/>
      <c r="II111" s="2"/>
      <c r="IJ111" s="2"/>
      <c r="IK111" s="2"/>
      <c r="IL111" s="2"/>
      <c r="IM111" s="2"/>
      <c r="IN111" s="2"/>
      <c r="IO111" s="2"/>
      <c r="IP111" s="2"/>
      <c r="IQ111" s="2"/>
      <c r="IR111" s="2"/>
      <c r="IS111" s="2"/>
      <c r="IT111" s="2"/>
      <c r="IU111" s="2"/>
      <c r="IV111" s="2"/>
    </row>
    <row r="112" spans="1:256" s="3" customFormat="1" ht="14.25" customHeight="1">
      <c r="A112" s="85" t="s">
        <v>32</v>
      </c>
      <c r="B112" s="86" t="s">
        <v>13</v>
      </c>
      <c r="C112" s="205" t="s">
        <v>17</v>
      </c>
      <c r="D112" s="205"/>
      <c r="E112" s="205"/>
      <c r="F112" s="205"/>
      <c r="G112" s="205"/>
      <c r="H112" s="109">
        <f>SUM(H111)</f>
        <v>0</v>
      </c>
      <c r="I112" s="109">
        <f>SUM(I111)</f>
        <v>0</v>
      </c>
      <c r="J112" s="109">
        <f>SUM(J111)</f>
        <v>0</v>
      </c>
      <c r="K112" s="109">
        <f>SUM(K111)</f>
        <v>0</v>
      </c>
      <c r="L112" s="109"/>
      <c r="M112" s="109"/>
      <c r="N112" s="109"/>
      <c r="O112" s="109"/>
      <c r="P112" s="109"/>
      <c r="Q112" s="109">
        <f t="shared" ref="Q112:AA112" si="6">SUM(Q111)</f>
        <v>1173.5999999999999</v>
      </c>
      <c r="R112" s="109"/>
      <c r="S112" s="109"/>
      <c r="T112" s="109"/>
      <c r="U112" s="109"/>
      <c r="V112" s="109"/>
      <c r="W112" s="109"/>
      <c r="X112" s="109">
        <f t="shared" si="6"/>
        <v>1173.5999999999999</v>
      </c>
      <c r="Y112" s="109">
        <f t="shared" si="6"/>
        <v>1173.5999999999999</v>
      </c>
      <c r="Z112" s="109">
        <f t="shared" si="6"/>
        <v>0</v>
      </c>
      <c r="AA112" s="109">
        <f t="shared" si="6"/>
        <v>0</v>
      </c>
      <c r="AB112" s="109"/>
      <c r="AC112" s="109"/>
      <c r="AD112" s="109"/>
      <c r="AE112" s="109"/>
      <c r="AF112" s="109"/>
      <c r="AG112" s="109"/>
      <c r="AH112" s="109"/>
      <c r="AI112" s="109"/>
      <c r="AJ112" s="109"/>
      <c r="AK112" s="109"/>
      <c r="AL112" s="109"/>
      <c r="AM112" s="109"/>
      <c r="AN112" s="109"/>
      <c r="AO112" s="109"/>
      <c r="AP112" s="109"/>
      <c r="AQ112" s="109"/>
      <c r="AR112" s="109"/>
      <c r="AS112" s="109"/>
      <c r="AT112" s="109"/>
      <c r="AU112" s="109"/>
      <c r="AV112" s="109"/>
      <c r="AW112" s="109"/>
      <c r="AX112" s="109"/>
      <c r="AY112" s="109"/>
      <c r="AZ112" s="109"/>
      <c r="BA112" s="109"/>
      <c r="BB112" s="109"/>
      <c r="BC112" s="109"/>
      <c r="BD112" s="109"/>
      <c r="BE112" s="109"/>
      <c r="BF112" s="109"/>
      <c r="BG112" s="109"/>
      <c r="BH112" s="109"/>
      <c r="BI112" s="109"/>
      <c r="BJ112" s="109"/>
      <c r="BK112" s="109"/>
      <c r="BL112" s="109"/>
      <c r="BM112" s="109"/>
      <c r="BN112" s="109"/>
      <c r="BO112" s="109"/>
      <c r="BP112" s="109"/>
      <c r="BQ112" s="109"/>
      <c r="BR112" s="109"/>
      <c r="BS112" s="109"/>
      <c r="BT112" s="109"/>
      <c r="BU112" s="109"/>
      <c r="BV112" s="109"/>
      <c r="BW112" s="109"/>
      <c r="BX112" s="128"/>
      <c r="BY112" s="128"/>
      <c r="BZ112" s="128"/>
      <c r="CA112" s="8"/>
      <c r="CB112" s="8"/>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c r="FL112" s="2"/>
      <c r="FM112" s="2"/>
      <c r="FN112" s="2"/>
      <c r="FO112" s="2"/>
      <c r="FP112" s="2"/>
      <c r="FQ112" s="2"/>
      <c r="FR112" s="2"/>
      <c r="FS112" s="2"/>
      <c r="FT112" s="2"/>
      <c r="FU112" s="2"/>
      <c r="FV112" s="2"/>
      <c r="FW112" s="2"/>
      <c r="FX112" s="2"/>
      <c r="FY112" s="2"/>
      <c r="FZ112" s="2"/>
      <c r="GA112" s="2"/>
      <c r="GB112" s="2"/>
      <c r="GC112" s="2"/>
      <c r="GD112" s="2"/>
      <c r="GE112" s="2"/>
      <c r="GF112" s="2"/>
      <c r="GG112" s="2"/>
      <c r="GH112" s="2"/>
      <c r="GI112" s="2"/>
      <c r="GJ112" s="2"/>
      <c r="GK112" s="2"/>
      <c r="GL112" s="2"/>
      <c r="GM112" s="2"/>
      <c r="GN112" s="2"/>
      <c r="GO112" s="2"/>
      <c r="GP112" s="2"/>
      <c r="GQ112" s="2"/>
      <c r="GR112" s="2"/>
      <c r="GS112" s="2"/>
      <c r="GT112" s="2"/>
      <c r="GU112" s="2"/>
      <c r="GV112" s="2"/>
      <c r="GW112" s="2"/>
      <c r="GX112" s="2"/>
      <c r="GY112" s="2"/>
      <c r="GZ112" s="2"/>
      <c r="HA112" s="2"/>
      <c r="HB112" s="2"/>
      <c r="HC112" s="2"/>
      <c r="HD112" s="2"/>
      <c r="HE112" s="2"/>
      <c r="HF112" s="2"/>
      <c r="HG112" s="2"/>
      <c r="HH112" s="2"/>
      <c r="HI112" s="2"/>
      <c r="HJ112" s="2"/>
      <c r="HK112" s="2"/>
      <c r="HL112" s="2"/>
      <c r="HM112" s="2"/>
      <c r="HN112" s="2"/>
      <c r="HO112" s="2"/>
      <c r="HP112" s="2"/>
      <c r="HQ112" s="2"/>
      <c r="HR112" s="2"/>
      <c r="HS112" s="2"/>
      <c r="HT112" s="2"/>
      <c r="HU112" s="2"/>
      <c r="HV112" s="2"/>
      <c r="HW112" s="2"/>
      <c r="HX112" s="2"/>
      <c r="HY112" s="2"/>
      <c r="HZ112" s="2"/>
      <c r="IA112" s="2"/>
      <c r="IB112" s="2"/>
      <c r="IC112" s="2"/>
      <c r="ID112" s="2"/>
      <c r="IE112" s="2"/>
      <c r="IF112" s="2"/>
      <c r="IG112" s="2"/>
      <c r="IH112" s="2"/>
      <c r="II112" s="2"/>
      <c r="IJ112" s="2"/>
      <c r="IK112" s="2"/>
      <c r="IL112" s="2"/>
      <c r="IM112" s="2"/>
      <c r="IN112" s="2"/>
      <c r="IO112" s="2"/>
      <c r="IP112" s="2"/>
      <c r="IQ112" s="2"/>
      <c r="IR112" s="2"/>
      <c r="IS112" s="2"/>
      <c r="IT112" s="2"/>
      <c r="IU112" s="2"/>
      <c r="IV112" s="2"/>
    </row>
    <row r="113" spans="1:256" s="3" customFormat="1" ht="14.25" customHeight="1">
      <c r="A113" s="85" t="s">
        <v>32</v>
      </c>
      <c r="B113" s="239" t="s">
        <v>18</v>
      </c>
      <c r="C113" s="240"/>
      <c r="D113" s="240"/>
      <c r="E113" s="240"/>
      <c r="F113" s="240"/>
      <c r="G113" s="241"/>
      <c r="H113" s="41" t="e">
        <f>#REF!</f>
        <v>#REF!</v>
      </c>
      <c r="I113" s="41" t="e">
        <f>#REF!</f>
        <v>#REF!</v>
      </c>
      <c r="J113" s="41" t="e">
        <f>#REF!</f>
        <v>#REF!</v>
      </c>
      <c r="K113" s="41" t="e">
        <f>#REF!</f>
        <v>#REF!</v>
      </c>
      <c r="L113" s="115"/>
      <c r="M113" s="115"/>
      <c r="N113" s="115"/>
      <c r="O113" s="115"/>
      <c r="P113" s="115"/>
      <c r="Q113" s="115">
        <f t="shared" ref="Q113:AA113" si="7">Q112</f>
        <v>1173.5999999999999</v>
      </c>
      <c r="R113" s="115"/>
      <c r="S113" s="115"/>
      <c r="T113" s="115"/>
      <c r="U113" s="115"/>
      <c r="V113" s="115"/>
      <c r="W113" s="115"/>
      <c r="X113" s="115">
        <f t="shared" si="7"/>
        <v>1173.5999999999999</v>
      </c>
      <c r="Y113" s="115">
        <f t="shared" si="7"/>
        <v>1173.5999999999999</v>
      </c>
      <c r="Z113" s="115">
        <f t="shared" si="7"/>
        <v>0</v>
      </c>
      <c r="AA113" s="115">
        <f t="shared" si="7"/>
        <v>0</v>
      </c>
      <c r="AB113" s="115"/>
      <c r="AC113" s="115"/>
      <c r="AD113" s="115"/>
      <c r="AE113" s="115"/>
      <c r="AF113" s="115"/>
      <c r="AG113" s="115"/>
      <c r="AH113" s="115"/>
      <c r="AI113" s="115"/>
      <c r="AJ113" s="115"/>
      <c r="AK113" s="115"/>
      <c r="AL113" s="115"/>
      <c r="AM113" s="115"/>
      <c r="AN113" s="115"/>
      <c r="AO113" s="115"/>
      <c r="AP113" s="115"/>
      <c r="AQ113" s="115"/>
      <c r="AR113" s="115"/>
      <c r="AS113" s="115"/>
      <c r="AT113" s="115"/>
      <c r="AU113" s="115"/>
      <c r="AV113" s="115"/>
      <c r="AW113" s="115"/>
      <c r="AX113" s="115"/>
      <c r="AY113" s="115"/>
      <c r="AZ113" s="115"/>
      <c r="BA113" s="115"/>
      <c r="BB113" s="115"/>
      <c r="BC113" s="115"/>
      <c r="BD113" s="115"/>
      <c r="BE113" s="115"/>
      <c r="BF113" s="115"/>
      <c r="BG113" s="115"/>
      <c r="BH113" s="115"/>
      <c r="BI113" s="115"/>
      <c r="BJ113" s="115"/>
      <c r="BK113" s="115"/>
      <c r="BL113" s="115"/>
      <c r="BM113" s="115"/>
      <c r="BN113" s="115"/>
      <c r="BO113" s="115"/>
      <c r="BP113" s="115"/>
      <c r="BQ113" s="115"/>
      <c r="BR113" s="115"/>
      <c r="BS113" s="115"/>
      <c r="BT113" s="115"/>
      <c r="BU113" s="115"/>
      <c r="BV113" s="115"/>
      <c r="BW113" s="115"/>
      <c r="BX113" s="4"/>
      <c r="BY113" s="4"/>
      <c r="BZ113" s="4"/>
      <c r="CA113" s="4"/>
      <c r="CB113" s="4"/>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c r="FL113" s="2"/>
      <c r="FM113" s="2"/>
      <c r="FN113" s="2"/>
      <c r="FO113" s="2"/>
      <c r="FP113" s="2"/>
      <c r="FQ113" s="2"/>
      <c r="FR113" s="2"/>
      <c r="FS113" s="2"/>
      <c r="FT113" s="2"/>
      <c r="FU113" s="2"/>
      <c r="FV113" s="2"/>
      <c r="FW113" s="2"/>
      <c r="FX113" s="2"/>
      <c r="FY113" s="2"/>
      <c r="FZ113" s="2"/>
      <c r="GA113" s="2"/>
      <c r="GB113" s="2"/>
      <c r="GC113" s="2"/>
      <c r="GD113" s="2"/>
      <c r="GE113" s="2"/>
      <c r="GF113" s="2"/>
      <c r="GG113" s="2"/>
      <c r="GH113" s="2"/>
      <c r="GI113" s="2"/>
      <c r="GJ113" s="2"/>
      <c r="GK113" s="2"/>
      <c r="GL113" s="2"/>
      <c r="GM113" s="2"/>
      <c r="GN113" s="2"/>
      <c r="GO113" s="2"/>
      <c r="GP113" s="2"/>
      <c r="GQ113" s="2"/>
      <c r="GR113" s="2"/>
      <c r="GS113" s="2"/>
      <c r="GT113" s="2"/>
      <c r="GU113" s="2"/>
      <c r="GV113" s="2"/>
      <c r="GW113" s="2"/>
      <c r="GX113" s="2"/>
      <c r="GY113" s="2"/>
      <c r="GZ113" s="2"/>
      <c r="HA113" s="2"/>
      <c r="HB113" s="2"/>
      <c r="HC113" s="2"/>
      <c r="HD113" s="2"/>
      <c r="HE113" s="2"/>
      <c r="HF113" s="2"/>
      <c r="HG113" s="2"/>
      <c r="HH113" s="2"/>
      <c r="HI113" s="2"/>
      <c r="HJ113" s="2"/>
      <c r="HK113" s="2"/>
      <c r="HL113" s="2"/>
      <c r="HM113" s="2"/>
      <c r="HN113" s="2"/>
      <c r="HO113" s="2"/>
      <c r="HP113" s="2"/>
      <c r="HQ113" s="2"/>
      <c r="HR113" s="2"/>
      <c r="HS113" s="2"/>
      <c r="HT113" s="2"/>
      <c r="HU113" s="2"/>
      <c r="HV113" s="2"/>
      <c r="HW113" s="2"/>
      <c r="HX113" s="2"/>
      <c r="HY113" s="2"/>
      <c r="HZ113" s="2"/>
      <c r="IA113" s="2"/>
      <c r="IB113" s="2"/>
      <c r="IC113" s="2"/>
      <c r="ID113" s="2"/>
      <c r="IE113" s="2"/>
      <c r="IF113" s="2"/>
      <c r="IG113" s="2"/>
      <c r="IH113" s="2"/>
      <c r="II113" s="2"/>
      <c r="IJ113" s="2"/>
      <c r="IK113" s="2"/>
      <c r="IL113" s="2"/>
      <c r="IM113" s="2"/>
      <c r="IN113" s="2"/>
      <c r="IO113" s="2"/>
      <c r="IP113" s="2"/>
      <c r="IQ113" s="2"/>
      <c r="IR113" s="2"/>
      <c r="IS113" s="2"/>
      <c r="IT113" s="2"/>
      <c r="IU113" s="2"/>
      <c r="IV113" s="2"/>
    </row>
    <row r="114" spans="1:256" s="3" customFormat="1" ht="17.850000000000001" customHeight="1">
      <c r="A114" s="95" t="s">
        <v>33</v>
      </c>
      <c r="B114" s="234" t="s">
        <v>19</v>
      </c>
      <c r="C114" s="234"/>
      <c r="D114" s="234"/>
      <c r="E114" s="234"/>
      <c r="F114" s="234"/>
      <c r="G114" s="234"/>
      <c r="H114" s="35" t="e">
        <f>#REF!+H30+H67+#REF!+#REF!+#REF!+#REF!+H103+#REF!</f>
        <v>#REF!</v>
      </c>
      <c r="I114" s="35" t="e">
        <f>#REF!+I30+I67+#REF!+#REF!+#REF!+#REF!+I103+#REF!</f>
        <v>#REF!</v>
      </c>
      <c r="J114" s="35" t="e">
        <f>#REF!+J30+J67+#REF!+#REF!+#REF!+#REF!+J103+#REF!</f>
        <v>#REF!</v>
      </c>
      <c r="K114" s="35" t="e">
        <f>#REF!+K30+K67+#REF!+#REF!+#REF!+#REF!+K103+#REF!</f>
        <v>#REF!</v>
      </c>
      <c r="L114" s="140"/>
      <c r="M114" s="140"/>
      <c r="N114" s="140"/>
      <c r="O114" s="140"/>
      <c r="P114" s="140">
        <f t="shared" ref="P114:BW114" si="8">P30+P55+P67+P82+P91+P97+P103+P108+P113</f>
        <v>8222.0999999999985</v>
      </c>
      <c r="Q114" s="140">
        <f t="shared" si="8"/>
        <v>14658.4</v>
      </c>
      <c r="R114" s="140"/>
      <c r="S114" s="140">
        <f t="shared" si="8"/>
        <v>223.00000000000003</v>
      </c>
      <c r="T114" s="140"/>
      <c r="U114" s="140"/>
      <c r="V114" s="140"/>
      <c r="W114" s="140"/>
      <c r="X114" s="140">
        <f t="shared" si="8"/>
        <v>23103.500000000004</v>
      </c>
      <c r="Y114" s="140">
        <f t="shared" si="8"/>
        <v>22992.5</v>
      </c>
      <c r="Z114" s="140">
        <f t="shared" si="8"/>
        <v>13916.9</v>
      </c>
      <c r="AA114" s="140">
        <f t="shared" si="8"/>
        <v>111</v>
      </c>
      <c r="AB114" s="140"/>
      <c r="AC114" s="140"/>
      <c r="AD114" s="140"/>
      <c r="AE114" s="140"/>
      <c r="AF114" s="140">
        <f t="shared" si="8"/>
        <v>7709.9999999999991</v>
      </c>
      <c r="AG114" s="140">
        <f t="shared" si="8"/>
        <v>12776.3</v>
      </c>
      <c r="AH114" s="140"/>
      <c r="AI114" s="140">
        <f t="shared" si="8"/>
        <v>286</v>
      </c>
      <c r="AJ114" s="140"/>
      <c r="AK114" s="140"/>
      <c r="AL114" s="140"/>
      <c r="AM114" s="140"/>
      <c r="AN114" s="140">
        <f t="shared" si="8"/>
        <v>20772.300000000003</v>
      </c>
      <c r="AO114" s="140">
        <f t="shared" si="8"/>
        <v>20723.300000000007</v>
      </c>
      <c r="AP114" s="140">
        <f t="shared" si="8"/>
        <v>12800.1</v>
      </c>
      <c r="AQ114" s="140">
        <f t="shared" si="8"/>
        <v>49</v>
      </c>
      <c r="AR114" s="140"/>
      <c r="AS114" s="140"/>
      <c r="AT114" s="140"/>
      <c r="AU114" s="140"/>
      <c r="AV114" s="140">
        <f t="shared" si="8"/>
        <v>8134.579999999999</v>
      </c>
      <c r="AW114" s="140">
        <f t="shared" si="8"/>
        <v>12562.699999999999</v>
      </c>
      <c r="AX114" s="140"/>
      <c r="AY114" s="140">
        <f t="shared" si="8"/>
        <v>193.77999999999997</v>
      </c>
      <c r="AZ114" s="140"/>
      <c r="BA114" s="140"/>
      <c r="BB114" s="140"/>
      <c r="BC114" s="140">
        <f t="shared" si="8"/>
        <v>16.57</v>
      </c>
      <c r="BD114" s="140">
        <f t="shared" si="8"/>
        <v>20970.960000000003</v>
      </c>
      <c r="BE114" s="140">
        <f t="shared" si="8"/>
        <v>20968.460000000003</v>
      </c>
      <c r="BF114" s="140">
        <f t="shared" si="8"/>
        <v>12876.099999999999</v>
      </c>
      <c r="BG114" s="140">
        <f t="shared" si="8"/>
        <v>2.5</v>
      </c>
      <c r="BH114" s="140"/>
      <c r="BI114" s="140"/>
      <c r="BJ114" s="140"/>
      <c r="BK114" s="140"/>
      <c r="BL114" s="140">
        <f t="shared" si="8"/>
        <v>8136.4999999999991</v>
      </c>
      <c r="BM114" s="140">
        <f t="shared" si="8"/>
        <v>12568.3</v>
      </c>
      <c r="BN114" s="140"/>
      <c r="BO114" s="140">
        <f t="shared" si="8"/>
        <v>258.8</v>
      </c>
      <c r="BP114" s="140"/>
      <c r="BQ114" s="140"/>
      <c r="BR114" s="140"/>
      <c r="BS114" s="140">
        <f t="shared" si="8"/>
        <v>16.57</v>
      </c>
      <c r="BT114" s="140">
        <f t="shared" si="8"/>
        <v>20963.600000000002</v>
      </c>
      <c r="BU114" s="140">
        <f t="shared" si="8"/>
        <v>20963.600000000002</v>
      </c>
      <c r="BV114" s="140">
        <f t="shared" si="8"/>
        <v>12876.8</v>
      </c>
      <c r="BW114" s="140">
        <f t="shared" si="8"/>
        <v>0</v>
      </c>
      <c r="BX114" s="35"/>
      <c r="BY114" s="35"/>
      <c r="BZ114" s="35"/>
      <c r="CA114" s="36"/>
      <c r="CB114" s="175"/>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c r="FL114" s="2"/>
      <c r="FM114" s="2"/>
      <c r="FN114" s="2"/>
      <c r="FO114" s="2"/>
      <c r="FP114" s="2"/>
      <c r="FQ114" s="2"/>
      <c r="FR114" s="2"/>
      <c r="FS114" s="2"/>
      <c r="FT114" s="2"/>
      <c r="FU114" s="2"/>
      <c r="FV114" s="2"/>
      <c r="FW114" s="2"/>
      <c r="FX114" s="2"/>
      <c r="FY114" s="2"/>
      <c r="FZ114" s="2"/>
      <c r="GA114" s="2"/>
      <c r="GB114" s="2"/>
      <c r="GC114" s="2"/>
      <c r="GD114" s="2"/>
      <c r="GE114" s="2"/>
      <c r="GF114" s="2"/>
      <c r="GG114" s="2"/>
      <c r="GH114" s="2"/>
      <c r="GI114" s="2"/>
      <c r="GJ114" s="2"/>
      <c r="GK114" s="2"/>
      <c r="GL114" s="2"/>
      <c r="GM114" s="2"/>
      <c r="GN114" s="2"/>
      <c r="GO114" s="2"/>
      <c r="GP114" s="2"/>
      <c r="GQ114" s="2"/>
      <c r="GR114" s="2"/>
      <c r="GS114" s="2"/>
      <c r="GT114" s="2"/>
      <c r="GU114" s="2"/>
      <c r="GV114" s="2"/>
      <c r="GW114" s="2"/>
      <c r="GX114" s="2"/>
      <c r="GY114" s="2"/>
      <c r="GZ114" s="2"/>
      <c r="HA114" s="2"/>
      <c r="HB114" s="2"/>
      <c r="HC114" s="2"/>
      <c r="HD114" s="2"/>
      <c r="HE114" s="2"/>
      <c r="HF114" s="2"/>
      <c r="HG114" s="2"/>
      <c r="HH114" s="2"/>
      <c r="HI114" s="2"/>
      <c r="HJ114" s="2"/>
      <c r="HK114" s="2"/>
      <c r="HL114" s="2"/>
      <c r="HM114" s="2"/>
      <c r="HN114" s="2"/>
      <c r="HO114" s="2"/>
      <c r="HP114" s="2"/>
      <c r="HQ114" s="2"/>
      <c r="HR114" s="2"/>
      <c r="HS114" s="2"/>
      <c r="HT114" s="2"/>
      <c r="HU114" s="2"/>
      <c r="HV114" s="2"/>
      <c r="HW114" s="2"/>
      <c r="HX114" s="2"/>
      <c r="HY114" s="2"/>
      <c r="HZ114" s="2"/>
      <c r="IA114" s="2"/>
      <c r="IB114" s="2"/>
      <c r="IC114" s="2"/>
      <c r="ID114" s="2"/>
      <c r="IE114" s="2"/>
      <c r="IF114" s="2"/>
      <c r="IG114" s="2"/>
      <c r="IH114" s="2"/>
      <c r="II114" s="2"/>
      <c r="IJ114" s="2"/>
      <c r="IK114" s="2"/>
      <c r="IL114" s="2"/>
      <c r="IM114" s="2"/>
      <c r="IN114" s="2"/>
      <c r="IO114" s="2"/>
      <c r="IP114" s="2"/>
      <c r="IQ114" s="2"/>
      <c r="IR114" s="2"/>
      <c r="IS114" s="2"/>
      <c r="IT114" s="2"/>
      <c r="IU114" s="2"/>
      <c r="IV114" s="2"/>
    </row>
  </sheetData>
  <sheetProtection selectLockedCells="1" selectUnlockedCells="1"/>
  <mergeCells count="255">
    <mergeCell ref="A78:A80"/>
    <mergeCell ref="B78:B80"/>
    <mergeCell ref="C78:C80"/>
    <mergeCell ref="B58:B64"/>
    <mergeCell ref="C58:C64"/>
    <mergeCell ref="D58:D64"/>
    <mergeCell ref="A70:A72"/>
    <mergeCell ref="C70:C72"/>
    <mergeCell ref="CA3:CB3"/>
    <mergeCell ref="D75:D77"/>
    <mergeCell ref="D78:D80"/>
    <mergeCell ref="G50:G52"/>
    <mergeCell ref="E50:E52"/>
    <mergeCell ref="F50:F52"/>
    <mergeCell ref="B56:AR56"/>
    <mergeCell ref="E75:E77"/>
    <mergeCell ref="F75:F77"/>
    <mergeCell ref="G75:G77"/>
    <mergeCell ref="F73:F74"/>
    <mergeCell ref="D70:D72"/>
    <mergeCell ref="A75:A77"/>
    <mergeCell ref="B75:B77"/>
    <mergeCell ref="C75:C77"/>
    <mergeCell ref="A58:A64"/>
    <mergeCell ref="B68:CB68"/>
    <mergeCell ref="F48:F49"/>
    <mergeCell ref="G48:G49"/>
    <mergeCell ref="H48:H49"/>
    <mergeCell ref="C54:G54"/>
    <mergeCell ref="B55:G55"/>
    <mergeCell ref="E58:E64"/>
    <mergeCell ref="F58:F64"/>
    <mergeCell ref="G58:G64"/>
    <mergeCell ref="C57:BF57"/>
    <mergeCell ref="G46:G47"/>
    <mergeCell ref="A48:A49"/>
    <mergeCell ref="B48:B49"/>
    <mergeCell ref="C48:C49"/>
    <mergeCell ref="D48:D49"/>
    <mergeCell ref="A50:A52"/>
    <mergeCell ref="B50:B52"/>
    <mergeCell ref="C50:C52"/>
    <mergeCell ref="D50:D52"/>
    <mergeCell ref="E48:E49"/>
    <mergeCell ref="A46:A47"/>
    <mergeCell ref="B46:B47"/>
    <mergeCell ref="C46:C47"/>
    <mergeCell ref="D46:D47"/>
    <mergeCell ref="E46:E47"/>
    <mergeCell ref="F46:F47"/>
    <mergeCell ref="E43:E45"/>
    <mergeCell ref="F43:F45"/>
    <mergeCell ref="E41:E42"/>
    <mergeCell ref="F41:F42"/>
    <mergeCell ref="G43:G45"/>
    <mergeCell ref="C41:C42"/>
    <mergeCell ref="G41:G42"/>
    <mergeCell ref="C43:C45"/>
    <mergeCell ref="D43:D45"/>
    <mergeCell ref="C37:C38"/>
    <mergeCell ref="D37:D38"/>
    <mergeCell ref="D41:D42"/>
    <mergeCell ref="G39:G40"/>
    <mergeCell ref="C39:C40"/>
    <mergeCell ref="E39:E40"/>
    <mergeCell ref="F39:F40"/>
    <mergeCell ref="D39:D40"/>
    <mergeCell ref="C84:BF84"/>
    <mergeCell ref="B35:B36"/>
    <mergeCell ref="C35:C36"/>
    <mergeCell ref="D35:D36"/>
    <mergeCell ref="A39:A40"/>
    <mergeCell ref="B39:B40"/>
    <mergeCell ref="E35:E36"/>
    <mergeCell ref="E37:E38"/>
    <mergeCell ref="A37:A38"/>
    <mergeCell ref="B37:B38"/>
    <mergeCell ref="D85:D89"/>
    <mergeCell ref="E85:E89"/>
    <mergeCell ref="F85:F89"/>
    <mergeCell ref="G85:G89"/>
    <mergeCell ref="B91:G91"/>
    <mergeCell ref="B85:B89"/>
    <mergeCell ref="A85:A89"/>
    <mergeCell ref="B12:BW12"/>
    <mergeCell ref="C13:BW13"/>
    <mergeCell ref="D15:D24"/>
    <mergeCell ref="E15:E24"/>
    <mergeCell ref="C15:C24"/>
    <mergeCell ref="B15:B24"/>
    <mergeCell ref="C26:BW26"/>
    <mergeCell ref="E78:E80"/>
    <mergeCell ref="A15:A24"/>
    <mergeCell ref="G35:G36"/>
    <mergeCell ref="F33:F34"/>
    <mergeCell ref="BH7:BW7"/>
    <mergeCell ref="BH8:BS8"/>
    <mergeCell ref="BT8:BW8"/>
    <mergeCell ref="BU9:BV9"/>
    <mergeCell ref="C32:BW32"/>
    <mergeCell ref="AK9:AM9"/>
    <mergeCell ref="AB9:AE9"/>
    <mergeCell ref="G33:G34"/>
    <mergeCell ref="A33:A34"/>
    <mergeCell ref="B33:B34"/>
    <mergeCell ref="C33:C34"/>
    <mergeCell ref="D33:D34"/>
    <mergeCell ref="B67:G67"/>
    <mergeCell ref="B73:B74"/>
    <mergeCell ref="C69:BG69"/>
    <mergeCell ref="E33:E34"/>
    <mergeCell ref="F35:F36"/>
    <mergeCell ref="A35:A36"/>
    <mergeCell ref="C81:G81"/>
    <mergeCell ref="B82:G82"/>
    <mergeCell ref="B83:BF83"/>
    <mergeCell ref="C90:G90"/>
    <mergeCell ref="E70:E72"/>
    <mergeCell ref="F70:F72"/>
    <mergeCell ref="G73:G74"/>
    <mergeCell ref="C85:C89"/>
    <mergeCell ref="F78:F80"/>
    <mergeCell ref="G78:G80"/>
    <mergeCell ref="A94:A95"/>
    <mergeCell ref="B94:B95"/>
    <mergeCell ref="C94:C95"/>
    <mergeCell ref="B92:AR92"/>
    <mergeCell ref="C93:AR93"/>
    <mergeCell ref="E94:E95"/>
    <mergeCell ref="F94:F95"/>
    <mergeCell ref="G94:G95"/>
    <mergeCell ref="D94:D95"/>
    <mergeCell ref="C96:G96"/>
    <mergeCell ref="B97:G97"/>
    <mergeCell ref="E100:E101"/>
    <mergeCell ref="F100:F101"/>
    <mergeCell ref="B98:AR98"/>
    <mergeCell ref="C99:AR99"/>
    <mergeCell ref="B100:B101"/>
    <mergeCell ref="A27:A28"/>
    <mergeCell ref="BW9:BW10"/>
    <mergeCell ref="BT9:BT10"/>
    <mergeCell ref="C102:G102"/>
    <mergeCell ref="AO9:AP9"/>
    <mergeCell ref="AQ9:AQ10"/>
    <mergeCell ref="G37:G38"/>
    <mergeCell ref="F37:F38"/>
    <mergeCell ref="E73:E74"/>
    <mergeCell ref="G100:G101"/>
    <mergeCell ref="BQ9:BS9"/>
    <mergeCell ref="AN9:AN10"/>
    <mergeCell ref="BX7:CB7"/>
    <mergeCell ref="L8:W8"/>
    <mergeCell ref="BY8:CB8"/>
    <mergeCell ref="BD9:BD10"/>
    <mergeCell ref="A2:CA2"/>
    <mergeCell ref="G7:G10"/>
    <mergeCell ref="B108:G108"/>
    <mergeCell ref="G70:G72"/>
    <mergeCell ref="C66:G66"/>
    <mergeCell ref="D27:D28"/>
    <mergeCell ref="A43:A45"/>
    <mergeCell ref="B43:B45"/>
    <mergeCell ref="AJ9:AJ10"/>
    <mergeCell ref="B41:B42"/>
    <mergeCell ref="B114:G114"/>
    <mergeCell ref="C105:BF105"/>
    <mergeCell ref="C107:G107"/>
    <mergeCell ref="C73:C74"/>
    <mergeCell ref="D73:D74"/>
    <mergeCell ref="B104:BF104"/>
    <mergeCell ref="B103:G103"/>
    <mergeCell ref="B113:G113"/>
    <mergeCell ref="C100:C101"/>
    <mergeCell ref="D100:D101"/>
    <mergeCell ref="A100:A101"/>
    <mergeCell ref="A73:A74"/>
    <mergeCell ref="B70:B72"/>
    <mergeCell ref="F7:F10"/>
    <mergeCell ref="BX8:BX9"/>
    <mergeCell ref="AZ9:AZ10"/>
    <mergeCell ref="BA9:BC9"/>
    <mergeCell ref="AR9:AU9"/>
    <mergeCell ref="BD8:BG8"/>
    <mergeCell ref="A41:A42"/>
    <mergeCell ref="A7:A10"/>
    <mergeCell ref="B7:B10"/>
    <mergeCell ref="B31:AR31"/>
    <mergeCell ref="G27:G28"/>
    <mergeCell ref="C25:G25"/>
    <mergeCell ref="AB7:AQ7"/>
    <mergeCell ref="AB8:AM8"/>
    <mergeCell ref="AN8:AQ8"/>
    <mergeCell ref="AR7:BG7"/>
    <mergeCell ref="C7:C10"/>
    <mergeCell ref="D7:D10"/>
    <mergeCell ref="H9:H10"/>
    <mergeCell ref="L7:AA7"/>
    <mergeCell ref="X8:AA8"/>
    <mergeCell ref="AR8:BC8"/>
    <mergeCell ref="AA9:AA10"/>
    <mergeCell ref="L9:O9"/>
    <mergeCell ref="H8:K8"/>
    <mergeCell ref="E7:E10"/>
    <mergeCell ref="I9:J9"/>
    <mergeCell ref="K9:K10"/>
    <mergeCell ref="X9:X10"/>
    <mergeCell ref="F27:F28"/>
    <mergeCell ref="Y9:Z9"/>
    <mergeCell ref="AF9:AI9"/>
    <mergeCell ref="AV9:AY9"/>
    <mergeCell ref="A11:CA11"/>
    <mergeCell ref="BH9:BK9"/>
    <mergeCell ref="C27:C28"/>
    <mergeCell ref="BZ23:BZ24"/>
    <mergeCell ref="B30:G30"/>
    <mergeCell ref="E27:E28"/>
    <mergeCell ref="F15:F24"/>
    <mergeCell ref="G15:G24"/>
    <mergeCell ref="BZ17:BZ18"/>
    <mergeCell ref="BY23:BY24"/>
    <mergeCell ref="C29:G29"/>
    <mergeCell ref="B27:B28"/>
    <mergeCell ref="BX23:BX24"/>
    <mergeCell ref="BX17:BX18"/>
    <mergeCell ref="BX19:BX20"/>
    <mergeCell ref="BY17:BY18"/>
    <mergeCell ref="BY19:BY20"/>
    <mergeCell ref="P9:S9"/>
    <mergeCell ref="T9:T10"/>
    <mergeCell ref="BE9:BF9"/>
    <mergeCell ref="BG9:BG10"/>
    <mergeCell ref="U9:W9"/>
    <mergeCell ref="BL9:BN9"/>
    <mergeCell ref="BP9:BP10"/>
    <mergeCell ref="BY27:BY28"/>
    <mergeCell ref="BX27:BX28"/>
    <mergeCell ref="CA27:CA28"/>
    <mergeCell ref="CB27:CB28"/>
    <mergeCell ref="CA23:CA24"/>
    <mergeCell ref="BZ19:BZ20"/>
    <mergeCell ref="CA21:CA22"/>
    <mergeCell ref="BZ27:BZ28"/>
    <mergeCell ref="BX21:BX22"/>
    <mergeCell ref="BY21:BY22"/>
    <mergeCell ref="CB17:CB18"/>
    <mergeCell ref="CA17:CA18"/>
    <mergeCell ref="CB23:CB24"/>
    <mergeCell ref="B109:BW109"/>
    <mergeCell ref="C110:AR110"/>
    <mergeCell ref="C112:G112"/>
    <mergeCell ref="CA19:CA20"/>
    <mergeCell ref="CB19:CB20"/>
    <mergeCell ref="CB21:CB22"/>
    <mergeCell ref="BZ21:BZ22"/>
  </mergeCells>
  <phoneticPr fontId="16" type="noConversion"/>
  <pageMargins left="0.43307086614173229" right="0.23622047244094491" top="0.35433070866141736" bottom="0.35433070866141736" header="0.51181102362204722" footer="0.51181102362204722"/>
  <pageSetup paperSize="8" scale="40" firstPageNumber="0" orientation="landscape" horizontalDpi="300" verticalDpi="300" r:id="rId1"/>
  <headerFooter alignWithMargins="0"/>
  <rowBreaks count="1" manualBreakCount="1">
    <brk id="4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sheetData/>
  <phoneticPr fontId="16"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29" sqref="D29"/>
    </sheetView>
  </sheetViews>
  <sheetFormatPr defaultRowHeight="12.75"/>
  <sheetData/>
  <phoneticPr fontId="16"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sheetData/>
  <phoneticPr fontId="1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4</vt:i4>
      </vt:variant>
      <vt:variant>
        <vt:lpstr>Įvardinti diapazonai</vt:lpstr>
      </vt:variant>
      <vt:variant>
        <vt:i4>1</vt:i4>
      </vt:variant>
    </vt:vector>
  </HeadingPairs>
  <TitlesOfParts>
    <vt:vector size="5" baseType="lpstr">
      <vt:lpstr>2 lentele</vt:lpstr>
      <vt:lpstr>Sheet2</vt:lpstr>
      <vt:lpstr>Sheet3</vt:lpstr>
      <vt:lpstr>Sheet5</vt:lpstr>
      <vt:lpstr>'2 lentele'!Print_Titles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DOVILE</dc:creator>
  <cp:lastModifiedBy>d.kaveckaite</cp:lastModifiedBy>
  <cp:lastPrinted>2014-12-05T06:55:16Z</cp:lastPrinted>
  <dcterms:created xsi:type="dcterms:W3CDTF">2012-09-04T10:49:59Z</dcterms:created>
  <dcterms:modified xsi:type="dcterms:W3CDTF">2015-01-08T09:40:36Z</dcterms:modified>
</cp:coreProperties>
</file>