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dumbliauskiene.NEMUNAS\Desktop\2018-10-02 SKELBTI\"/>
    </mc:Choice>
  </mc:AlternateContent>
  <bookViews>
    <workbookView xWindow="0" yWindow="0" windowWidth="28800" windowHeight="12435" tabRatio="240"/>
  </bookViews>
  <sheets>
    <sheet name="2 lentele tūkst.Eur" sheetId="2" r:id="rId1"/>
  </sheets>
  <definedNames>
    <definedName name="_xlnm.Print_Area" localSheetId="0">'2 lentele tūkst.Eur'!$B$1:$U$70</definedName>
  </definedNames>
  <calcPr calcId="152511"/>
</workbook>
</file>

<file path=xl/calcChain.xml><?xml version="1.0" encoding="utf-8"?>
<calcChain xmlns="http://schemas.openxmlformats.org/spreadsheetml/2006/main">
  <c r="S41" i="2" l="1"/>
  <c r="T41" i="2"/>
  <c r="U41" i="2"/>
  <c r="R41" i="2"/>
  <c r="K41" i="2"/>
  <c r="L41" i="2"/>
  <c r="M41" i="2"/>
  <c r="J41" i="2"/>
  <c r="U68" i="2"/>
  <c r="U69" i="2"/>
  <c r="T68" i="2"/>
  <c r="T69" i="2"/>
  <c r="S68" i="2"/>
  <c r="S69" i="2"/>
  <c r="R68" i="2"/>
  <c r="R69" i="2"/>
  <c r="Q68" i="2"/>
  <c r="Q69" i="2"/>
  <c r="P68" i="2"/>
  <c r="P69" i="2"/>
  <c r="O68" i="2"/>
  <c r="O69" i="2"/>
  <c r="N68" i="2"/>
  <c r="N69" i="2"/>
  <c r="K63" i="2"/>
  <c r="K64" i="2"/>
  <c r="L63" i="2"/>
  <c r="L64" i="2"/>
  <c r="M63" i="2"/>
  <c r="M64" i="2"/>
  <c r="N63" i="2"/>
  <c r="N64" i="2"/>
  <c r="O63" i="2"/>
  <c r="O64" i="2"/>
  <c r="P63" i="2"/>
  <c r="P64" i="2"/>
  <c r="Q63" i="2"/>
  <c r="Q64" i="2"/>
  <c r="J63" i="2"/>
  <c r="J64" i="2"/>
  <c r="O41" i="2"/>
  <c r="P41" i="2"/>
  <c r="Q41" i="2"/>
  <c r="N41" i="2"/>
  <c r="N38" i="2"/>
  <c r="O38" i="2"/>
  <c r="P38" i="2"/>
  <c r="Q38" i="2"/>
  <c r="N28" i="2"/>
  <c r="O28" i="2"/>
  <c r="P28" i="2"/>
  <c r="P45" i="2"/>
  <c r="Q28" i="2"/>
  <c r="U63" i="2"/>
  <c r="U64" i="2"/>
  <c r="T63" i="2"/>
  <c r="T64" i="2"/>
  <c r="S63" i="2"/>
  <c r="S64" i="2"/>
  <c r="R63" i="2"/>
  <c r="R64" i="2"/>
  <c r="U56" i="2"/>
  <c r="U57" i="2"/>
  <c r="T56" i="2"/>
  <c r="T57" i="2"/>
  <c r="S56" i="2"/>
  <c r="S57" i="2"/>
  <c r="T50" i="2"/>
  <c r="T51" i="2"/>
  <c r="U50" i="2"/>
  <c r="U51" i="2"/>
  <c r="S50" i="2"/>
  <c r="S51" i="2"/>
  <c r="U44" i="2"/>
  <c r="T44" i="2"/>
  <c r="S44" i="2"/>
  <c r="R44" i="2"/>
  <c r="U38" i="2"/>
  <c r="T38" i="2"/>
  <c r="R38" i="2"/>
  <c r="U28" i="2"/>
  <c r="U45" i="2"/>
  <c r="U70" i="2"/>
  <c r="T28" i="2"/>
  <c r="S28" i="2"/>
  <c r="Q44" i="2"/>
  <c r="P44" i="2"/>
  <c r="O44" i="2"/>
  <c r="O45" i="2"/>
  <c r="O70" i="2"/>
  <c r="N44" i="2"/>
  <c r="O50" i="2"/>
  <c r="O51" i="2"/>
  <c r="P56" i="2"/>
  <c r="P57" i="2"/>
  <c r="Q56" i="2"/>
  <c r="Q57" i="2"/>
  <c r="M56" i="2"/>
  <c r="M57" i="2"/>
  <c r="K44" i="2"/>
  <c r="L44" i="2"/>
  <c r="M44" i="2"/>
  <c r="J44" i="2"/>
  <c r="L38" i="2"/>
  <c r="J38" i="2"/>
  <c r="N45" i="2"/>
  <c r="Q45" i="2"/>
  <c r="Q70" i="2"/>
  <c r="N56" i="2"/>
  <c r="N57" i="2"/>
  <c r="M38" i="2"/>
  <c r="R56" i="2"/>
  <c r="R57" i="2"/>
  <c r="K28" i="2"/>
  <c r="K38" i="2"/>
  <c r="S38" i="2"/>
  <c r="N50" i="2"/>
  <c r="N51" i="2"/>
  <c r="M50" i="2"/>
  <c r="M51" i="2"/>
  <c r="M28" i="2"/>
  <c r="M45" i="2"/>
  <c r="R28" i="2"/>
  <c r="J28" i="2"/>
  <c r="J45" i="2"/>
  <c r="L28" i="2"/>
  <c r="L45" i="2"/>
  <c r="R50" i="2"/>
  <c r="R51" i="2"/>
  <c r="J50" i="2"/>
  <c r="J51" i="2"/>
  <c r="K56" i="2"/>
  <c r="K57" i="2"/>
  <c r="K50" i="2"/>
  <c r="K51" i="2"/>
  <c r="K70" i="2"/>
  <c r="O56" i="2"/>
  <c r="O57" i="2"/>
  <c r="J56" i="2"/>
  <c r="J57" i="2"/>
  <c r="J70" i="2"/>
  <c r="L50" i="2"/>
  <c r="L51" i="2"/>
  <c r="L56" i="2"/>
  <c r="L57" i="2"/>
  <c r="Q50" i="2"/>
  <c r="Q51" i="2"/>
  <c r="P50" i="2"/>
  <c r="P51" i="2"/>
  <c r="K45" i="2"/>
  <c r="P70" i="2"/>
  <c r="N70" i="2"/>
  <c r="L70" i="2"/>
  <c r="M70" i="2"/>
  <c r="S45" i="2"/>
  <c r="S70" i="2"/>
  <c r="T45" i="2"/>
  <c r="T70" i="2"/>
  <c r="R45" i="2"/>
  <c r="R70" i="2"/>
</calcChain>
</file>

<file path=xl/sharedStrings.xml><?xml version="1.0" encoding="utf-8"?>
<sst xmlns="http://schemas.openxmlformats.org/spreadsheetml/2006/main" count="318" uniqueCount="86">
  <si>
    <t>Programos tikslo kodas</t>
  </si>
  <si>
    <t>Uždavinio kodas</t>
  </si>
  <si>
    <t>Priemonės kodas</t>
  </si>
  <si>
    <t>Funkcinės klasifikacijos kodas</t>
  </si>
  <si>
    <t>Asignavimų valdytojo kodas</t>
  </si>
  <si>
    <t>Iš viso</t>
  </si>
  <si>
    <t>Išlaidoms</t>
  </si>
  <si>
    <t>Turtui įsigyti ir finansiniams įsipareigojimams vykdyti</t>
  </si>
  <si>
    <t>Iš jų - darbo užmokesčiui</t>
  </si>
  <si>
    <t>Priemonės vykdytojo kodas</t>
  </si>
  <si>
    <t>Tikslo,
uždavinio,  priemonės 
pavadinimas</t>
  </si>
  <si>
    <t>1 lentelė</t>
  </si>
  <si>
    <t>tūkst. Eur</t>
  </si>
  <si>
    <t>Finansavimo šaltinis</t>
  </si>
  <si>
    <t>Iš viso uždaviniui:</t>
  </si>
  <si>
    <t>Iš viso tikslui:</t>
  </si>
  <si>
    <t>Iš viso  programai:</t>
  </si>
  <si>
    <t>01</t>
  </si>
  <si>
    <t>SB</t>
  </si>
  <si>
    <t>02</t>
  </si>
  <si>
    <t>Valstybinės kalbos vartojimo ir taisyklingumo kontrolė</t>
  </si>
  <si>
    <t>Negyvenamųjų patalpų nuoma (pajamos už paslaugas)</t>
  </si>
  <si>
    <t>Gyvenamųjų patalpų nuoma (pajamos už paslaugas)</t>
  </si>
  <si>
    <t>Dėl ekonominės krizės neproporcingai sumažinto darbo užmokesčio (atlyginimo) dalies grąžinimas</t>
  </si>
  <si>
    <t>Efektyviai organizuoti savivaldybės darbą, tinkamai įgyvendinant jos funkcijas ir skatinant rajono bendruomeniškumą</t>
  </si>
  <si>
    <t>Gyvenamosios vietos deklaravimo duomenų ir gyvenamosios vietos neturinčių asmenų apskaitos duomenų tvarkymas</t>
  </si>
  <si>
    <t>Duomenų Suteiktos valstybės pagalbos registrui teikimas</t>
  </si>
  <si>
    <t>Civilinė sauga</t>
  </si>
  <si>
    <t>Užtikrinti finansavimą nenumatytoms išlaidoms dengti</t>
  </si>
  <si>
    <t>Savivaldybės administracijos direktoriaus rezervo tvarkymo programa</t>
  </si>
  <si>
    <t>03</t>
  </si>
  <si>
    <t>04</t>
  </si>
  <si>
    <t>Prižiūrėti, ar teisėtai, efektyviai, ekonomiškai ir rezultatyviai valdomas ir naudojamas savivaldybės turtas, patikėjimo teise valdomas valstybės turtas, kaip vykdomas savivaldybės biudžetas ir naudojami kiti piniginiai ištekliai</t>
  </si>
  <si>
    <t>Atlikti finansinius ir veiklos auditus, patikrinimus, rengti išvadas</t>
  </si>
  <si>
    <t>Prisiimtų finansinių įsipareigojimų valdymas</t>
  </si>
  <si>
    <t>Paskolų ir palūkanų mokėjimas pagal pasirašytas skolų gražinimo sutartis</t>
  </si>
  <si>
    <t>Paskolų grąžinimas</t>
  </si>
  <si>
    <t>06</t>
  </si>
  <si>
    <t>05</t>
  </si>
  <si>
    <t>07</t>
  </si>
  <si>
    <t>08</t>
  </si>
  <si>
    <t>09</t>
  </si>
  <si>
    <t>Priešgaisrinė sauga</t>
  </si>
  <si>
    <t>D</t>
  </si>
  <si>
    <t>Gyventojų registro tvarkymas ir duomenų valstybės registrui teikimas</t>
  </si>
  <si>
    <t>Dalyvavimas rengiant ir vykdant mobilizaciją</t>
  </si>
  <si>
    <t>Užtikrinti visuomenės, materialaus turto ir aplinkos apsaugą, operatyviai ir laiku pasiekti nelaimės vietą, modernizuoti priešaisrinę gelbėjimo sistemą, užtikrinti gaisrų prevenciją ir visuomenės švietimą šioje srityje,
 teikti paslaugas juridiniams ir fiziniams asmenims</t>
  </si>
  <si>
    <t>P1</t>
  </si>
  <si>
    <t>188718528</t>
  </si>
  <si>
    <t>A6</t>
  </si>
  <si>
    <t>K1</t>
  </si>
  <si>
    <t>A4</t>
  </si>
  <si>
    <t>A12</t>
  </si>
  <si>
    <t>A5</t>
  </si>
  <si>
    <t>2017-iems metams patvirtintas 
asignavimų planas</t>
  </si>
  <si>
    <t xml:space="preserve"> </t>
  </si>
  <si>
    <t>02 PROGRAMA. SAVIVALDYBĖS VEIKLOS, PAGRINDINIŲ FUNKCIJŲ VYKDYMO, STRATEGIJOS FORMAVIMO IR JOS ĮGYVENDINIMO</t>
  </si>
  <si>
    <t xml:space="preserve">Sudaryti sąlygas savivaldybės funkcijoms įgyvendinti </t>
  </si>
  <si>
    <r>
      <rPr>
        <b/>
        <sz val="10"/>
        <rFont val="Times New Roman"/>
        <family val="1"/>
        <charset val="186"/>
      </rPr>
      <t>Savivaldos institucijų veiklos programos įgyvendinimas</t>
    </r>
    <r>
      <rPr>
        <sz val="10"/>
        <rFont val="Times New Roman"/>
        <family val="1"/>
        <charset val="186"/>
      </rPr>
      <t xml:space="preserve">
Savivaldybės tarybos finansinio, ūkinio bei materialiojo aptarnavimo užtikrinimas 
</t>
    </r>
  </si>
  <si>
    <r>
      <rPr>
        <b/>
        <sz val="10"/>
        <rFont val="Times New Roman"/>
        <family val="1"/>
        <charset val="186"/>
      </rPr>
      <t>Savivaldybės administracijos veiklos programos įgyvendinimas</t>
    </r>
    <r>
      <rPr>
        <sz val="10"/>
        <rFont val="Times New Roman"/>
        <family val="1"/>
        <charset val="186"/>
      </rPr>
      <t xml:space="preserve">
Administracija (bendrų ekonominių ir soc. planų ir programų formulavimas, koordinavimas, priežiūra, administravimas ir valdymas)</t>
    </r>
  </si>
  <si>
    <t>Savivaldybei priskirtų  archyvinių dokumentų tvarkymas (pajamos už paslaugas)</t>
  </si>
  <si>
    <t>Vykdyti valstybines (perduotas savivaldybei) funkcijas</t>
  </si>
  <si>
    <t>Savivaldybei priskirtų archyvinių dokumentų tvarkymas</t>
  </si>
  <si>
    <t>598,5</t>
  </si>
  <si>
    <t>441,7</t>
  </si>
  <si>
    <t>Darbuotojų darbo sąlygų gerinimas</t>
  </si>
  <si>
    <t>Darbo sąlygų gerinimas, užtikrinant veiklos svarbą atitinkantį darbo užmokestį</t>
  </si>
  <si>
    <t>Savivaldybių įstaigų darbuotojų darbo apmokėjimo įstatymo laipsniškas įgyvendinimas</t>
  </si>
  <si>
    <t>29,9</t>
  </si>
  <si>
    <t>22,8</t>
  </si>
  <si>
    <t xml:space="preserve"> PROGRAMOS 2017 – ŲJŲ METŲ ĮGYVENDINIMO ATASKAITA</t>
  </si>
  <si>
    <t>(programos pavadinimas)</t>
  </si>
  <si>
    <t>LĖŠŲ RODIKLIAI</t>
  </si>
  <si>
    <t xml:space="preserve">Alytaus rajono savivaldybės 
2017 – 2019 metų strateginio veiklos plano įgyvendinimo 2017 metais ataskaitos
3 priedas
</t>
  </si>
  <si>
    <t xml:space="preserve"> SAVIVALDYBĖS VEIKLOS, PAGRINDINIŲ FUNKCIJŲ VYKDYMO, STRATEGIJOS FORMAVIMO IR JOS ĮGYVENDINIMO</t>
  </si>
  <si>
    <t xml:space="preserve"> Įsigytų objektų iš ES lėšų draudimas</t>
  </si>
  <si>
    <t>Civilinės būklės aktų registravimas</t>
  </si>
  <si>
    <t>Savivaldybės dalyvavimas Lietuvos savivaldybių asociacijoje</t>
  </si>
  <si>
    <t>Alytaus rajono savivaldybės kontrolės ir audito tarnybos veiklos užtikrinimas</t>
  </si>
  <si>
    <t>Palūkanų už paskolas mokėjimas</t>
  </si>
  <si>
    <t xml:space="preserve">                                                                                                                                                                                                                                                                                                                                                                                                                                                                                                                                                                                                                                                                                                                                                                                                                                                                                                                                                                                                                                                                                                                                                                                                                                                                                                                                                                                                                                                                                                                                                                                                                                                                                                                                                                                                                                                                                                                                                                                                                                                                                                                                                                                                                                                                                                                                                                                                                                                                                                                                                                                                                                                                                                                                                                                                                                                                                                                                                                                                                                                                                                                                                                                                                            </t>
  </si>
  <si>
    <t>Užtikrinti gyventojų saugumą gesinant gaisrus ir vykdant gelbėjimo darbus</t>
  </si>
  <si>
    <t>188731956</t>
  </si>
  <si>
    <t>2017-ųjų metų patikslintas 
asignavimų planas</t>
  </si>
  <si>
    <t>2017-aisiais metais panaudotos
 lėšos (kasinės išlaidos)</t>
  </si>
  <si>
    <t xml:space="preserve">                                                                                                                                                                                                                                                                                                                                                                                                                                                                                                                                                                                                                                                           Iš jų - darbo užmokesčiui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</si>
</sst>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1" formatCode="_-* #,##0.00\ _L_t_-;\-* #,##0.00\ _L_t_-;_-* &quot;-&quot;??\ _L_t_-;_-@_-"/>
    <numFmt numFmtId="172" formatCode="0.0"/>
  </numFmts>
  <fonts count="28"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Lucida Sans Unicode"/>
      <family val="2"/>
      <charset val="186"/>
    </font>
    <font>
      <sz val="10"/>
      <name val="Times New Roman"/>
      <family val="1"/>
      <charset val="186"/>
    </font>
    <font>
      <b/>
      <u/>
      <sz val="11"/>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10"/>
      <name val="Arial"/>
      <family val="2"/>
      <charset val="186"/>
    </font>
    <font>
      <b/>
      <sz val="12"/>
      <name val="Times New Roman"/>
      <family val="1"/>
      <charset val="186"/>
    </font>
    <font>
      <sz val="12"/>
      <name val="Times New Roman"/>
      <family val="1"/>
      <charset val="186"/>
    </font>
    <font>
      <i/>
      <sz val="11"/>
      <name val="Times New Roman"/>
      <family val="1"/>
      <charset val="186"/>
    </font>
    <font>
      <sz val="11"/>
      <color theme="1"/>
      <name val="Calibri"/>
      <family val="2"/>
      <charset val="186"/>
      <scheme val="minor"/>
    </font>
    <font>
      <sz val="11"/>
      <color theme="1"/>
      <name val="Calibri"/>
      <family val="2"/>
      <scheme val="minor"/>
    </font>
    <font>
      <sz val="11"/>
      <color rgb="FF000000"/>
      <name val="Calibri"/>
      <family val="2"/>
      <scheme val="minor"/>
    </font>
    <font>
      <sz val="10"/>
      <color theme="1"/>
      <name val="Times New Roman"/>
      <family val="1"/>
      <charset val="186"/>
    </font>
    <font>
      <sz val="8"/>
      <color theme="1"/>
      <name val="Times New Roman"/>
      <family val="1"/>
      <charset val="186"/>
    </font>
    <font>
      <sz val="9"/>
      <color theme="1"/>
      <name val="Times New Roman"/>
      <family val="1"/>
      <charset val="186"/>
    </font>
    <font>
      <sz val="8"/>
      <color rgb="FF000000"/>
      <name val="Times New Roman"/>
      <family val="1"/>
      <charset val="186"/>
    </font>
  </fonts>
  <fills count="25">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13"/>
        <bgColor indexed="34"/>
      </patternFill>
    </fill>
  </fills>
  <borders count="7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style="thin">
        <color indexed="64"/>
      </left>
      <right/>
      <top/>
      <bottom style="medium">
        <color indexed="64"/>
      </bottom>
      <diagonal/>
    </border>
  </borders>
  <cellStyleXfs count="38">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7" borderId="1" applyNumberFormat="0" applyAlignment="0" applyProtection="0"/>
    <xf numFmtId="0" fontId="1" fillId="0" borderId="0"/>
    <xf numFmtId="0" fontId="21" fillId="0" borderId="0"/>
    <xf numFmtId="0" fontId="22" fillId="0" borderId="0"/>
    <xf numFmtId="171" fontId="17" fillId="0" borderId="0" applyFont="0" applyFill="0" applyBorder="0" applyAlignment="0" applyProtection="0"/>
    <xf numFmtId="0" fontId="8" fillId="0" borderId="3" applyNumberFormat="0" applyFill="0" applyAlignment="0" applyProtection="0"/>
    <xf numFmtId="0" fontId="9" fillId="22" borderId="0" applyNumberFormat="0" applyBorder="0" applyAlignment="0" applyProtection="0"/>
    <xf numFmtId="0" fontId="23" fillId="0" borderId="0"/>
    <xf numFmtId="0" fontId="23" fillId="0" borderId="0"/>
    <xf numFmtId="0" fontId="17" fillId="23" borderId="4" applyNumberFormat="0" applyAlignment="0" applyProtection="0"/>
  </cellStyleXfs>
  <cellXfs count="289">
    <xf numFmtId="0" fontId="0" fillId="0" borderId="0" xfId="0"/>
    <xf numFmtId="0" fontId="12" fillId="0" borderId="0" xfId="0" applyFont="1" applyBorder="1" applyAlignment="1">
      <alignment horizontal="center" vertical="top" wrapText="1"/>
    </xf>
    <xf numFmtId="0" fontId="10" fillId="0" borderId="0" xfId="0" applyFont="1" applyAlignment="1">
      <alignment vertical="top"/>
    </xf>
    <xf numFmtId="0" fontId="10" fillId="0" borderId="0" xfId="0" applyNumberFormat="1" applyFont="1" applyAlignment="1">
      <alignment vertical="top"/>
    </xf>
    <xf numFmtId="0" fontId="10" fillId="0" borderId="0" xfId="0" applyFont="1" applyBorder="1" applyAlignment="1">
      <alignment vertical="top"/>
    </xf>
    <xf numFmtId="0" fontId="12" fillId="0" borderId="0" xfId="0" applyFont="1" applyBorder="1" applyAlignment="1">
      <alignment vertical="top"/>
    </xf>
    <xf numFmtId="49" fontId="15" fillId="8" borderId="5" xfId="0" applyNumberFormat="1" applyFont="1" applyFill="1" applyBorder="1" applyAlignment="1">
      <alignment horizontal="center" vertical="top" wrapText="1"/>
    </xf>
    <xf numFmtId="49" fontId="15" fillId="8" borderId="6" xfId="0" applyNumberFormat="1" applyFont="1" applyFill="1" applyBorder="1" applyAlignment="1">
      <alignment horizontal="center" vertical="top"/>
    </xf>
    <xf numFmtId="49" fontId="15" fillId="4" borderId="6" xfId="0" applyNumberFormat="1" applyFont="1" applyFill="1" applyBorder="1" applyAlignment="1">
      <alignment horizontal="center" vertical="top"/>
    </xf>
    <xf numFmtId="49" fontId="15" fillId="8" borderId="5" xfId="0" applyNumberFormat="1" applyFont="1" applyFill="1" applyBorder="1" applyAlignment="1">
      <alignment horizontal="center" vertical="top"/>
    </xf>
    <xf numFmtId="49" fontId="15" fillId="4" borderId="5" xfId="0" applyNumberFormat="1" applyFont="1" applyFill="1" applyBorder="1" applyAlignment="1">
      <alignment horizontal="center" vertical="top"/>
    </xf>
    <xf numFmtId="49" fontId="14" fillId="24" borderId="7" xfId="0" applyNumberFormat="1" applyFont="1" applyFill="1" applyBorder="1" applyAlignment="1">
      <alignment horizontal="center" vertical="top"/>
    </xf>
    <xf numFmtId="49" fontId="15" fillId="24" borderId="7" xfId="0" applyNumberFormat="1" applyFont="1" applyFill="1" applyBorder="1" applyAlignment="1">
      <alignment horizontal="right" vertical="top"/>
    </xf>
    <xf numFmtId="172" fontId="15" fillId="8" borderId="8" xfId="0" applyNumberFormat="1" applyFont="1" applyFill="1" applyBorder="1" applyAlignment="1">
      <alignment horizontal="center" vertical="top"/>
    </xf>
    <xf numFmtId="172" fontId="15" fillId="8" borderId="9" xfId="0" applyNumberFormat="1" applyFont="1" applyFill="1" applyBorder="1" applyAlignment="1">
      <alignment horizontal="center" vertical="top"/>
    </xf>
    <xf numFmtId="49" fontId="15" fillId="4" borderId="10" xfId="0" applyNumberFormat="1" applyFont="1" applyFill="1" applyBorder="1" applyAlignment="1">
      <alignment horizontal="center" vertical="top"/>
    </xf>
    <xf numFmtId="172" fontId="15" fillId="8" borderId="7" xfId="0" applyNumberFormat="1" applyFont="1" applyFill="1" applyBorder="1" applyAlignment="1">
      <alignment horizontal="right" vertical="top"/>
    </xf>
    <xf numFmtId="172" fontId="15" fillId="8" borderId="11" xfId="0" applyNumberFormat="1" applyFont="1" applyFill="1" applyBorder="1" applyAlignment="1">
      <alignment horizontal="center" vertical="top"/>
    </xf>
    <xf numFmtId="49" fontId="15" fillId="4" borderId="6" xfId="0" applyNumberFormat="1" applyFont="1" applyFill="1" applyBorder="1" applyAlignment="1">
      <alignment horizontal="right" vertical="top"/>
    </xf>
    <xf numFmtId="172" fontId="15" fillId="4" borderId="8" xfId="0" applyNumberFormat="1" applyFont="1" applyFill="1" applyBorder="1" applyAlignment="1">
      <alignment horizontal="center" vertical="top"/>
    </xf>
    <xf numFmtId="172" fontId="15" fillId="4" borderId="9" xfId="0" applyNumberFormat="1" applyFont="1" applyFill="1" applyBorder="1" applyAlignment="1">
      <alignment horizontal="center" vertical="top"/>
    </xf>
    <xf numFmtId="0" fontId="11" fillId="0" borderId="0" xfId="0" applyFont="1" applyBorder="1" applyAlignment="1">
      <alignment vertical="top" wrapText="1"/>
    </xf>
    <xf numFmtId="49" fontId="15" fillId="8" borderId="7" xfId="0" applyNumberFormat="1" applyFont="1" applyFill="1" applyBorder="1" applyAlignment="1">
      <alignment horizontal="center" vertical="top"/>
    </xf>
    <xf numFmtId="172" fontId="16" fillId="0" borderId="12" xfId="0" applyNumberFormat="1" applyFont="1" applyFill="1" applyBorder="1" applyAlignment="1">
      <alignment horizontal="center" vertical="top"/>
    </xf>
    <xf numFmtId="172" fontId="15" fillId="8" borderId="13" xfId="0" applyNumberFormat="1" applyFont="1" applyFill="1" applyBorder="1" applyAlignment="1">
      <alignment horizontal="center" vertical="top"/>
    </xf>
    <xf numFmtId="172" fontId="15" fillId="8" borderId="14" xfId="0" applyNumberFormat="1" applyFont="1" applyFill="1" applyBorder="1" applyAlignment="1">
      <alignment horizontal="center" vertical="top"/>
    </xf>
    <xf numFmtId="172" fontId="15" fillId="4" borderId="15" xfId="0" applyNumberFormat="1" applyFont="1" applyFill="1" applyBorder="1" applyAlignment="1">
      <alignment horizontal="center" vertical="top"/>
    </xf>
    <xf numFmtId="172" fontId="15" fillId="4" borderId="16" xfId="0" applyNumberFormat="1" applyFont="1" applyFill="1" applyBorder="1" applyAlignment="1">
      <alignment horizontal="center" vertical="top"/>
    </xf>
    <xf numFmtId="172" fontId="15" fillId="4" borderId="17" xfId="0" applyNumberFormat="1" applyFont="1" applyFill="1" applyBorder="1" applyAlignment="1">
      <alignment horizontal="center" vertical="top"/>
    </xf>
    <xf numFmtId="49" fontId="15" fillId="4" borderId="18" xfId="0" applyNumberFormat="1" applyFont="1" applyFill="1" applyBorder="1" applyAlignment="1">
      <alignment horizontal="right" vertical="top"/>
    </xf>
    <xf numFmtId="172" fontId="15" fillId="8" borderId="19" xfId="0" applyNumberFormat="1" applyFont="1" applyFill="1" applyBorder="1" applyAlignment="1">
      <alignment horizontal="right" vertical="top"/>
    </xf>
    <xf numFmtId="172" fontId="15" fillId="4" borderId="20" xfId="0" applyNumberFormat="1" applyFont="1" applyFill="1" applyBorder="1" applyAlignment="1">
      <alignment horizontal="center" vertical="top"/>
    </xf>
    <xf numFmtId="172" fontId="15" fillId="8" borderId="17" xfId="0" applyNumberFormat="1" applyFont="1" applyFill="1" applyBorder="1" applyAlignment="1">
      <alignment horizontal="center" vertical="top"/>
    </xf>
    <xf numFmtId="172" fontId="16" fillId="0" borderId="21" xfId="0" applyNumberFormat="1" applyFont="1" applyFill="1" applyBorder="1" applyAlignment="1">
      <alignment horizontal="center" vertical="top"/>
    </xf>
    <xf numFmtId="172" fontId="15" fillId="4" borderId="22" xfId="0" applyNumberFormat="1" applyFont="1" applyFill="1" applyBorder="1" applyAlignment="1">
      <alignment horizontal="center" vertical="top"/>
    </xf>
    <xf numFmtId="172" fontId="16" fillId="0" borderId="23" xfId="0" applyNumberFormat="1" applyFont="1" applyFill="1" applyBorder="1" applyAlignment="1">
      <alignment horizontal="center" vertical="top"/>
    </xf>
    <xf numFmtId="49" fontId="15" fillId="8" borderId="10" xfId="0" applyNumberFormat="1" applyFont="1" applyFill="1" applyBorder="1" applyAlignment="1">
      <alignment horizontal="center" vertical="top"/>
    </xf>
    <xf numFmtId="172" fontId="12" fillId="0" borderId="24" xfId="0" applyNumberFormat="1" applyFont="1" applyFill="1" applyBorder="1" applyAlignment="1">
      <alignment horizontal="center" vertical="top"/>
    </xf>
    <xf numFmtId="172" fontId="12" fillId="0" borderId="25" xfId="0" applyNumberFormat="1" applyFont="1" applyFill="1" applyBorder="1" applyAlignment="1">
      <alignment horizontal="center" vertical="top"/>
    </xf>
    <xf numFmtId="172" fontId="12" fillId="0" borderId="26" xfId="0" applyNumberFormat="1" applyFont="1" applyFill="1" applyBorder="1" applyAlignment="1">
      <alignment horizontal="center" vertical="top"/>
    </xf>
    <xf numFmtId="172" fontId="12" fillId="0" borderId="12" xfId="0" applyNumberFormat="1" applyFont="1" applyFill="1" applyBorder="1" applyAlignment="1">
      <alignment horizontal="center" vertical="top"/>
    </xf>
    <xf numFmtId="172" fontId="12" fillId="0" borderId="21" xfId="0" applyNumberFormat="1" applyFont="1" applyFill="1" applyBorder="1" applyAlignment="1">
      <alignment horizontal="center" vertical="top"/>
    </xf>
    <xf numFmtId="172" fontId="12" fillId="0" borderId="27" xfId="0" applyNumberFormat="1" applyFont="1" applyFill="1" applyBorder="1" applyAlignment="1">
      <alignment horizontal="center" vertical="top"/>
    </xf>
    <xf numFmtId="49" fontId="12" fillId="0" borderId="0" xfId="0" applyNumberFormat="1" applyFont="1" applyFill="1" applyBorder="1" applyAlignment="1">
      <alignment horizontal="left" vertical="top"/>
    </xf>
    <xf numFmtId="49" fontId="15" fillId="0" borderId="28" xfId="0" applyNumberFormat="1" applyFont="1" applyFill="1" applyBorder="1" applyAlignment="1">
      <alignment horizontal="center" vertical="top"/>
    </xf>
    <xf numFmtId="49" fontId="15" fillId="8" borderId="29" xfId="0" applyNumberFormat="1" applyFont="1" applyFill="1" applyBorder="1" applyAlignment="1">
      <alignment horizontal="center" vertical="top"/>
    </xf>
    <xf numFmtId="172" fontId="12" fillId="0" borderId="23" xfId="0" applyNumberFormat="1" applyFont="1" applyFill="1" applyBorder="1" applyAlignment="1">
      <alignment horizontal="center" vertical="top"/>
    </xf>
    <xf numFmtId="172" fontId="15" fillId="8" borderId="22" xfId="0" applyNumberFormat="1" applyFont="1" applyFill="1" applyBorder="1" applyAlignment="1">
      <alignment horizontal="center" vertical="top"/>
    </xf>
    <xf numFmtId="172" fontId="15" fillId="8" borderId="30" xfId="0" applyNumberFormat="1" applyFont="1" applyFill="1" applyBorder="1" applyAlignment="1">
      <alignment horizontal="center" vertical="top"/>
    </xf>
    <xf numFmtId="172" fontId="12" fillId="0" borderId="31" xfId="0" applyNumberFormat="1" applyFont="1" applyFill="1" applyBorder="1" applyAlignment="1">
      <alignment horizontal="center" vertical="top"/>
    </xf>
    <xf numFmtId="172" fontId="15" fillId="4" borderId="13" xfId="0" applyNumberFormat="1" applyFont="1" applyFill="1" applyBorder="1" applyAlignment="1">
      <alignment horizontal="center" vertical="top"/>
    </xf>
    <xf numFmtId="49" fontId="12" fillId="0" borderId="0" xfId="0" applyNumberFormat="1" applyFont="1" applyBorder="1" applyAlignment="1">
      <alignment vertical="top"/>
    </xf>
    <xf numFmtId="49" fontId="10" fillId="0" borderId="32" xfId="0" applyNumberFormat="1" applyFont="1" applyBorder="1" applyAlignment="1">
      <alignment horizontal="center" vertical="top" textRotation="90"/>
    </xf>
    <xf numFmtId="49" fontId="10" fillId="0" borderId="33" xfId="0" applyNumberFormat="1" applyFont="1" applyBorder="1" applyAlignment="1">
      <alignment horizontal="center" vertical="top" textRotation="90"/>
    </xf>
    <xf numFmtId="49" fontId="10" fillId="0" borderId="34" xfId="0" applyNumberFormat="1" applyFont="1" applyBorder="1" applyAlignment="1">
      <alignment horizontal="center" vertical="top"/>
    </xf>
    <xf numFmtId="49" fontId="10" fillId="0" borderId="35" xfId="0" applyNumberFormat="1" applyFont="1" applyBorder="1" applyAlignment="1">
      <alignment horizontal="center" vertical="top"/>
    </xf>
    <xf numFmtId="49" fontId="24" fillId="0" borderId="36" xfId="0" applyNumberFormat="1" applyFont="1" applyFill="1" applyBorder="1" applyAlignment="1">
      <alignment horizontal="center" vertical="top"/>
    </xf>
    <xf numFmtId="49" fontId="24" fillId="0" borderId="21" xfId="0" applyNumberFormat="1" applyFont="1" applyFill="1" applyBorder="1" applyAlignment="1">
      <alignment horizontal="center" vertical="top"/>
    </xf>
    <xf numFmtId="49" fontId="15" fillId="0" borderId="37" xfId="0" applyNumberFormat="1" applyFont="1" applyFill="1" applyBorder="1" applyAlignment="1">
      <alignment horizontal="center" vertical="top"/>
    </xf>
    <xf numFmtId="49" fontId="15" fillId="0" borderId="38" xfId="0" applyNumberFormat="1" applyFont="1" applyFill="1" applyBorder="1" applyAlignment="1">
      <alignment horizontal="center" vertical="top"/>
    </xf>
    <xf numFmtId="49" fontId="15" fillId="0" borderId="27" xfId="0" applyNumberFormat="1" applyFont="1" applyFill="1" applyBorder="1" applyAlignment="1">
      <alignment horizontal="center" vertical="top"/>
    </xf>
    <xf numFmtId="49" fontId="12" fillId="0" borderId="12" xfId="0" applyNumberFormat="1" applyFont="1" applyFill="1" applyBorder="1" applyAlignment="1">
      <alignment horizontal="left" vertical="top" wrapText="1"/>
    </xf>
    <xf numFmtId="49" fontId="12" fillId="0" borderId="27" xfId="0" applyNumberFormat="1" applyFont="1" applyFill="1" applyBorder="1" applyAlignment="1">
      <alignment horizontal="center" vertical="top"/>
    </xf>
    <xf numFmtId="49" fontId="12" fillId="0" borderId="33" xfId="0" applyNumberFormat="1" applyFont="1" applyFill="1" applyBorder="1" applyAlignment="1">
      <alignment horizontal="center" vertical="top"/>
    </xf>
    <xf numFmtId="49" fontId="15" fillId="0" borderId="39" xfId="0" applyNumberFormat="1" applyFont="1" applyFill="1" applyBorder="1" applyAlignment="1">
      <alignment horizontal="center" vertical="top"/>
    </xf>
    <xf numFmtId="49" fontId="12" fillId="0" borderId="40" xfId="0" applyNumberFormat="1" applyFont="1" applyFill="1" applyBorder="1" applyAlignment="1">
      <alignment horizontal="left" vertical="top"/>
    </xf>
    <xf numFmtId="49" fontId="12" fillId="0" borderId="41" xfId="0" applyNumberFormat="1" applyFont="1" applyFill="1" applyBorder="1" applyAlignment="1">
      <alignment horizontal="center" vertical="top"/>
    </xf>
    <xf numFmtId="49" fontId="12" fillId="0" borderId="32" xfId="0" applyNumberFormat="1" applyFont="1" applyFill="1" applyBorder="1" applyAlignment="1">
      <alignment horizontal="center" vertical="top"/>
    </xf>
    <xf numFmtId="49" fontId="15" fillId="0" borderId="23" xfId="0" applyNumberFormat="1" applyFont="1" applyBorder="1" applyAlignment="1">
      <alignment horizontal="center" vertical="top"/>
    </xf>
    <xf numFmtId="49" fontId="15" fillId="0" borderId="24" xfId="0" applyNumberFormat="1" applyFont="1" applyBorder="1" applyAlignment="1">
      <alignment horizontal="center" vertical="top"/>
    </xf>
    <xf numFmtId="0" fontId="12" fillId="0" borderId="32" xfId="0" applyFont="1" applyFill="1" applyBorder="1" applyAlignment="1">
      <alignment horizontal="left" vertical="top" wrapText="1"/>
    </xf>
    <xf numFmtId="49" fontId="10" fillId="0" borderId="32" xfId="0" applyNumberFormat="1" applyFont="1" applyBorder="1" applyAlignment="1">
      <alignment horizontal="center" vertical="top" wrapText="1"/>
    </xf>
    <xf numFmtId="49" fontId="10" fillId="0" borderId="33" xfId="0" applyNumberFormat="1" applyFont="1" applyBorder="1" applyAlignment="1">
      <alignment horizontal="center" vertical="top" wrapText="1"/>
    </xf>
    <xf numFmtId="49" fontId="12" fillId="0" borderId="33" xfId="0" applyNumberFormat="1" applyFont="1" applyFill="1" applyBorder="1" applyAlignment="1">
      <alignment horizontal="left" vertical="top" wrapText="1"/>
    </xf>
    <xf numFmtId="49" fontId="15" fillId="0" borderId="37" xfId="0" applyNumberFormat="1" applyFont="1" applyBorder="1" applyAlignment="1">
      <alignment horizontal="center" vertical="top"/>
    </xf>
    <xf numFmtId="49" fontId="10" fillId="0" borderId="40" xfId="0" applyNumberFormat="1" applyFont="1" applyBorder="1" applyAlignment="1">
      <alignment horizontal="center" vertical="top" wrapText="1"/>
    </xf>
    <xf numFmtId="49" fontId="10" fillId="0" borderId="12" xfId="0" applyNumberFormat="1" applyFont="1" applyBorder="1" applyAlignment="1">
      <alignment horizontal="center" vertical="top" wrapText="1"/>
    </xf>
    <xf numFmtId="49" fontId="10" fillId="0" borderId="40" xfId="0" applyNumberFormat="1" applyFont="1" applyBorder="1" applyAlignment="1">
      <alignment horizontal="center" vertical="top" textRotation="90"/>
    </xf>
    <xf numFmtId="49" fontId="10" fillId="0" borderId="12" xfId="0" applyNumberFormat="1" applyFont="1" applyBorder="1" applyAlignment="1">
      <alignment horizontal="center" vertical="top" textRotation="90"/>
    </xf>
    <xf numFmtId="0" fontId="12" fillId="0" borderId="40" xfId="0" applyFont="1" applyFill="1" applyBorder="1" applyAlignment="1">
      <alignment horizontal="left" vertical="top" wrapText="1"/>
    </xf>
    <xf numFmtId="49" fontId="10" fillId="0" borderId="42" xfId="0" applyNumberFormat="1" applyFont="1" applyBorder="1" applyAlignment="1">
      <alignment horizontal="center" vertical="top"/>
    </xf>
    <xf numFmtId="0" fontId="15" fillId="8" borderId="13" xfId="0" applyFont="1" applyFill="1" applyBorder="1" applyAlignment="1">
      <alignment vertical="top"/>
    </xf>
    <xf numFmtId="172" fontId="16" fillId="0" borderId="31" xfId="0" applyNumberFormat="1" applyFont="1" applyFill="1" applyBorder="1" applyAlignment="1">
      <alignment horizontal="center" vertical="top"/>
    </xf>
    <xf numFmtId="172" fontId="15" fillId="4" borderId="43" xfId="0" applyNumberFormat="1" applyFont="1" applyFill="1" applyBorder="1" applyAlignment="1">
      <alignment horizontal="center" vertical="top"/>
    </xf>
    <xf numFmtId="172" fontId="15" fillId="8" borderId="43" xfId="0" applyNumberFormat="1" applyFont="1" applyFill="1" applyBorder="1" applyAlignment="1">
      <alignment horizontal="center" vertical="top"/>
    </xf>
    <xf numFmtId="0" fontId="15" fillId="8" borderId="18" xfId="0" applyFont="1" applyFill="1" applyBorder="1" applyAlignment="1">
      <alignment vertical="top"/>
    </xf>
    <xf numFmtId="0" fontId="15" fillId="8" borderId="14" xfId="0" applyFont="1" applyFill="1" applyBorder="1" applyAlignment="1">
      <alignment vertical="top"/>
    </xf>
    <xf numFmtId="172" fontId="15" fillId="4" borderId="44" xfId="0" applyNumberFormat="1" applyFont="1" applyFill="1" applyBorder="1" applyAlignment="1">
      <alignment horizontal="center" vertical="top"/>
    </xf>
    <xf numFmtId="0" fontId="15" fillId="8" borderId="13" xfId="0" applyFont="1" applyFill="1" applyBorder="1" applyAlignment="1">
      <alignment horizontal="center" vertical="top"/>
    </xf>
    <xf numFmtId="0" fontId="18" fillId="0" borderId="0" xfId="0" applyFont="1" applyBorder="1" applyAlignment="1">
      <alignment horizontal="center" vertical="top" wrapText="1"/>
    </xf>
    <xf numFmtId="49" fontId="25" fillId="0" borderId="45" xfId="0" applyNumberFormat="1" applyFont="1" applyFill="1" applyBorder="1" applyAlignment="1">
      <alignment horizontal="center" vertical="top"/>
    </xf>
    <xf numFmtId="172" fontId="26" fillId="0" borderId="37" xfId="0" applyNumberFormat="1" applyFont="1" applyFill="1" applyBorder="1" applyAlignment="1">
      <alignment horizontal="center" vertical="top"/>
    </xf>
    <xf numFmtId="172" fontId="26" fillId="0" borderId="40" xfId="0" applyNumberFormat="1" applyFont="1" applyFill="1" applyBorder="1" applyAlignment="1">
      <alignment horizontal="center" vertical="top"/>
    </xf>
    <xf numFmtId="172" fontId="26" fillId="0" borderId="42" xfId="0" applyNumberFormat="1" applyFont="1" applyFill="1" applyBorder="1" applyAlignment="1">
      <alignment horizontal="center" vertical="top"/>
    </xf>
    <xf numFmtId="172" fontId="26" fillId="0" borderId="12" xfId="0" applyNumberFormat="1" applyFont="1" applyFill="1" applyBorder="1" applyAlignment="1">
      <alignment horizontal="center" vertical="top"/>
    </xf>
    <xf numFmtId="172" fontId="26" fillId="0" borderId="21" xfId="0" applyNumberFormat="1" applyFont="1" applyFill="1" applyBorder="1" applyAlignment="1">
      <alignment horizontal="center" vertical="top"/>
    </xf>
    <xf numFmtId="172" fontId="26" fillId="0" borderId="23" xfId="0" applyNumberFormat="1" applyFont="1" applyFill="1" applyBorder="1" applyAlignment="1">
      <alignment horizontal="center" vertical="top"/>
    </xf>
    <xf numFmtId="172" fontId="26" fillId="0" borderId="31" xfId="0" applyNumberFormat="1" applyFont="1" applyFill="1" applyBorder="1" applyAlignment="1">
      <alignment horizontal="center" vertical="top"/>
    </xf>
    <xf numFmtId="49" fontId="25" fillId="0" borderId="46" xfId="0" applyNumberFormat="1" applyFont="1" applyFill="1" applyBorder="1" applyAlignment="1">
      <alignment horizontal="center" vertical="top"/>
    </xf>
    <xf numFmtId="49" fontId="10" fillId="0" borderId="46" xfId="0" applyNumberFormat="1" applyFont="1" applyFill="1" applyBorder="1" applyAlignment="1">
      <alignment horizontal="center" vertical="top"/>
    </xf>
    <xf numFmtId="49" fontId="10" fillId="0" borderId="47" xfId="0" applyNumberFormat="1" applyFont="1" applyFill="1" applyBorder="1" applyAlignment="1">
      <alignment horizontal="center" vertical="top"/>
    </xf>
    <xf numFmtId="172" fontId="15" fillId="4" borderId="14" xfId="0" applyNumberFormat="1" applyFont="1" applyFill="1" applyBorder="1" applyAlignment="1">
      <alignment horizontal="center" vertical="top"/>
    </xf>
    <xf numFmtId="49" fontId="10" fillId="0" borderId="21" xfId="0" applyNumberFormat="1" applyFont="1" applyBorder="1" applyAlignment="1">
      <alignment horizontal="center" vertical="top"/>
    </xf>
    <xf numFmtId="49" fontId="10" fillId="0" borderId="25" xfId="0" applyNumberFormat="1" applyFont="1" applyBorder="1" applyAlignment="1">
      <alignment horizontal="center" vertical="top" wrapText="1"/>
    </xf>
    <xf numFmtId="49" fontId="10" fillId="0" borderId="26" xfId="0" applyNumberFormat="1" applyFont="1" applyBorder="1" applyAlignment="1">
      <alignment horizontal="center" vertical="top"/>
    </xf>
    <xf numFmtId="49" fontId="10" fillId="0" borderId="48" xfId="0" applyNumberFormat="1" applyFont="1" applyFill="1" applyBorder="1" applyAlignment="1">
      <alignment horizontal="center" vertical="top"/>
    </xf>
    <xf numFmtId="49" fontId="15" fillId="0" borderId="49" xfId="0" applyNumberFormat="1" applyFont="1" applyBorder="1" applyAlignment="1">
      <alignment horizontal="center" vertical="top"/>
    </xf>
    <xf numFmtId="49" fontId="25" fillId="0" borderId="50" xfId="0" applyNumberFormat="1" applyFont="1" applyFill="1" applyBorder="1" applyAlignment="1">
      <alignment horizontal="center" vertical="top"/>
    </xf>
    <xf numFmtId="172" fontId="24" fillId="0" borderId="49" xfId="0" applyNumberFormat="1" applyFont="1" applyFill="1" applyBorder="1" applyAlignment="1">
      <alignment horizontal="center" vertical="top"/>
    </xf>
    <xf numFmtId="172" fontId="24" fillId="0" borderId="51" xfId="0" applyNumberFormat="1" applyFont="1" applyFill="1" applyBorder="1" applyAlignment="1">
      <alignment horizontal="center" vertical="top"/>
    </xf>
    <xf numFmtId="172" fontId="24" fillId="0" borderId="52" xfId="0" applyNumberFormat="1" applyFont="1" applyFill="1" applyBorder="1" applyAlignment="1">
      <alignment horizontal="center" vertical="top"/>
    </xf>
    <xf numFmtId="172" fontId="24" fillId="0" borderId="53" xfId="0" applyNumberFormat="1" applyFont="1" applyFill="1" applyBorder="1" applyAlignment="1">
      <alignment horizontal="center" vertical="top"/>
    </xf>
    <xf numFmtId="172" fontId="24" fillId="0" borderId="23" xfId="0" applyNumberFormat="1" applyFont="1" applyFill="1" applyBorder="1" applyAlignment="1">
      <alignment horizontal="center" vertical="top"/>
    </xf>
    <xf numFmtId="172" fontId="24" fillId="0" borderId="12" xfId="0" applyNumberFormat="1" applyFont="1" applyFill="1" applyBorder="1" applyAlignment="1">
      <alignment horizontal="center" vertical="top"/>
    </xf>
    <xf numFmtId="172" fontId="24" fillId="0" borderId="21" xfId="0" applyNumberFormat="1" applyFont="1" applyFill="1" applyBorder="1" applyAlignment="1">
      <alignment horizontal="center" vertical="top"/>
    </xf>
    <xf numFmtId="172" fontId="24" fillId="0" borderId="31" xfId="0" applyNumberFormat="1" applyFont="1" applyFill="1" applyBorder="1" applyAlignment="1">
      <alignment horizontal="center" vertical="top"/>
    </xf>
    <xf numFmtId="172" fontId="26" fillId="0" borderId="41" xfId="0" applyNumberFormat="1" applyFont="1" applyFill="1" applyBorder="1" applyAlignment="1">
      <alignment horizontal="center" vertical="top"/>
    </xf>
    <xf numFmtId="172" fontId="26" fillId="0" borderId="54" xfId="0" applyNumberFormat="1" applyFont="1" applyFill="1" applyBorder="1" applyAlignment="1">
      <alignment horizontal="center" vertical="top"/>
    </xf>
    <xf numFmtId="172" fontId="26" fillId="0" borderId="55" xfId="0" applyNumberFormat="1" applyFont="1" applyFill="1" applyBorder="1" applyAlignment="1">
      <alignment horizontal="center" vertical="top"/>
    </xf>
    <xf numFmtId="49" fontId="25" fillId="0" borderId="5" xfId="0" applyNumberFormat="1" applyFont="1" applyFill="1" applyBorder="1" applyAlignment="1">
      <alignment horizontal="center" vertical="top"/>
    </xf>
    <xf numFmtId="172" fontId="15" fillId="8" borderId="56" xfId="0" applyNumberFormat="1" applyFont="1" applyFill="1" applyBorder="1" applyAlignment="1">
      <alignment horizontal="center" vertical="top"/>
    </xf>
    <xf numFmtId="172" fontId="15" fillId="8" borderId="57" xfId="0" applyNumberFormat="1" applyFont="1" applyFill="1" applyBorder="1" applyAlignment="1">
      <alignment horizontal="center" vertical="top"/>
    </xf>
    <xf numFmtId="172" fontId="26" fillId="0" borderId="38" xfId="0" applyNumberFormat="1" applyFont="1" applyFill="1" applyBorder="1" applyAlignment="1">
      <alignment horizontal="center" vertical="top"/>
    </xf>
    <xf numFmtId="172" fontId="26" fillId="0" borderId="58" xfId="0" applyNumberFormat="1" applyFont="1" applyFill="1" applyBorder="1" applyAlignment="1">
      <alignment horizontal="center" vertical="top"/>
    </xf>
    <xf numFmtId="172" fontId="26" fillId="0" borderId="27" xfId="0" applyNumberFormat="1" applyFont="1" applyFill="1" applyBorder="1" applyAlignment="1">
      <alignment horizontal="center" vertical="top"/>
    </xf>
    <xf numFmtId="172" fontId="26" fillId="0" borderId="59" xfId="0" applyNumberFormat="1" applyFont="1" applyFill="1" applyBorder="1" applyAlignment="1">
      <alignment horizontal="center" vertical="top"/>
    </xf>
    <xf numFmtId="49" fontId="15" fillId="0" borderId="8" xfId="0" applyNumberFormat="1" applyFont="1" applyFill="1" applyBorder="1" applyAlignment="1">
      <alignment horizontal="left" vertical="top" wrapText="1"/>
    </xf>
    <xf numFmtId="0" fontId="12" fillId="0" borderId="9" xfId="0" applyFont="1" applyFill="1" applyBorder="1" applyAlignment="1">
      <alignment horizontal="left" vertical="top" wrapText="1"/>
    </xf>
    <xf numFmtId="49" fontId="15" fillId="0" borderId="8" xfId="0" applyNumberFormat="1" applyFont="1" applyFill="1" applyBorder="1" applyAlignment="1">
      <alignment horizontal="center" vertical="top" wrapText="1"/>
    </xf>
    <xf numFmtId="49" fontId="12" fillId="0" borderId="43" xfId="0" applyNumberFormat="1" applyFont="1" applyFill="1" applyBorder="1" applyAlignment="1">
      <alignment horizontal="center" vertical="top" wrapText="1"/>
    </xf>
    <xf numFmtId="49" fontId="10" fillId="0" borderId="9" xfId="0" applyNumberFormat="1" applyFont="1" applyBorder="1" applyAlignment="1">
      <alignment horizontal="center" vertical="top" textRotation="90"/>
    </xf>
    <xf numFmtId="0" fontId="12" fillId="0" borderId="6" xfId="0" applyFont="1" applyFill="1" applyBorder="1" applyAlignment="1">
      <alignment horizontal="center" vertical="top" wrapText="1"/>
    </xf>
    <xf numFmtId="172" fontId="12" fillId="0" borderId="8" xfId="0" applyNumberFormat="1" applyFont="1" applyFill="1" applyBorder="1" applyAlignment="1">
      <alignment horizontal="center" vertical="top" wrapText="1"/>
    </xf>
    <xf numFmtId="172" fontId="12" fillId="0" borderId="9" xfId="0" applyNumberFormat="1" applyFont="1" applyFill="1" applyBorder="1" applyAlignment="1">
      <alignment horizontal="center" vertical="top" wrapText="1"/>
    </xf>
    <xf numFmtId="172" fontId="12" fillId="0" borderId="22" xfId="0" applyNumberFormat="1" applyFont="1" applyFill="1" applyBorder="1" applyAlignment="1">
      <alignment horizontal="center" vertical="top" wrapText="1"/>
    </xf>
    <xf numFmtId="172" fontId="15" fillId="4" borderId="60" xfId="0" applyNumberFormat="1" applyFont="1" applyFill="1" applyBorder="1" applyAlignment="1">
      <alignment horizontal="center" vertical="top"/>
    </xf>
    <xf numFmtId="172" fontId="15" fillId="4" borderId="61" xfId="0" applyNumberFormat="1" applyFont="1" applyFill="1" applyBorder="1" applyAlignment="1">
      <alignment horizontal="center" vertical="top"/>
    </xf>
    <xf numFmtId="172" fontId="14" fillId="24" borderId="8" xfId="0" applyNumberFormat="1" applyFont="1" applyFill="1" applyBorder="1" applyAlignment="1">
      <alignment horizontal="center" vertical="top"/>
    </xf>
    <xf numFmtId="172" fontId="14" fillId="24" borderId="9" xfId="0" applyNumberFormat="1" applyFont="1" applyFill="1" applyBorder="1" applyAlignment="1">
      <alignment horizontal="center" vertical="top"/>
    </xf>
    <xf numFmtId="172" fontId="14" fillId="24" borderId="22" xfId="0" applyNumberFormat="1" applyFont="1" applyFill="1" applyBorder="1" applyAlignment="1">
      <alignment horizontal="center" vertical="top"/>
    </xf>
    <xf numFmtId="49" fontId="15" fillId="0" borderId="9" xfId="0" applyNumberFormat="1" applyFont="1" applyFill="1" applyBorder="1" applyAlignment="1">
      <alignment horizontal="left" vertical="top" wrapText="1"/>
    </xf>
    <xf numFmtId="49" fontId="15" fillId="0" borderId="22" xfId="0" applyNumberFormat="1" applyFont="1" applyFill="1" applyBorder="1" applyAlignment="1">
      <alignment horizontal="left" vertical="top" wrapText="1"/>
    </xf>
    <xf numFmtId="49" fontId="12" fillId="0" borderId="9" xfId="0" applyNumberFormat="1" applyFont="1" applyFill="1" applyBorder="1" applyAlignment="1">
      <alignment horizontal="left" vertical="top" wrapText="1"/>
    </xf>
    <xf numFmtId="49" fontId="12" fillId="0" borderId="9" xfId="0" applyNumberFormat="1" applyFont="1" applyFill="1" applyBorder="1" applyAlignment="1">
      <alignment horizontal="center" vertical="top" wrapText="1"/>
    </xf>
    <xf numFmtId="49" fontId="12" fillId="0" borderId="6" xfId="0" applyNumberFormat="1" applyFont="1" applyFill="1" applyBorder="1" applyAlignment="1">
      <alignment horizontal="center" vertical="top" wrapText="1"/>
    </xf>
    <xf numFmtId="172" fontId="26" fillId="0" borderId="8" xfId="0" applyNumberFormat="1" applyFont="1" applyFill="1" applyBorder="1" applyAlignment="1">
      <alignment horizontal="center" vertical="top"/>
    </xf>
    <xf numFmtId="172" fontId="26" fillId="0" borderId="17" xfId="0" applyNumberFormat="1" applyFont="1" applyFill="1" applyBorder="1" applyAlignment="1">
      <alignment horizontal="center" vertical="top"/>
    </xf>
    <xf numFmtId="172" fontId="26" fillId="0" borderId="14" xfId="0" applyNumberFormat="1" applyFont="1" applyFill="1" applyBorder="1" applyAlignment="1">
      <alignment horizontal="center" vertical="top"/>
    </xf>
    <xf numFmtId="49" fontId="25" fillId="0" borderId="48" xfId="0" applyNumberFormat="1" applyFont="1" applyFill="1" applyBorder="1" applyAlignment="1">
      <alignment horizontal="center" vertical="top"/>
    </xf>
    <xf numFmtId="172" fontId="26" fillId="0" borderId="24" xfId="0" applyNumberFormat="1" applyFont="1" applyFill="1" applyBorder="1" applyAlignment="1">
      <alignment horizontal="center" vertical="top"/>
    </xf>
    <xf numFmtId="172" fontId="26" fillId="0" borderId="62" xfId="0" applyNumberFormat="1" applyFont="1" applyFill="1" applyBorder="1" applyAlignment="1">
      <alignment horizontal="center" vertical="top"/>
    </xf>
    <xf numFmtId="172" fontId="26" fillId="0" borderId="63" xfId="0" applyNumberFormat="1" applyFont="1" applyFill="1" applyBorder="1" applyAlignment="1">
      <alignment horizontal="center" vertical="top"/>
    </xf>
    <xf numFmtId="172" fontId="26" fillId="0" borderId="25" xfId="0" applyNumberFormat="1" applyFont="1" applyFill="1" applyBorder="1" applyAlignment="1">
      <alignment horizontal="center" vertical="top"/>
    </xf>
    <xf numFmtId="172" fontId="26" fillId="0" borderId="26" xfId="0" applyNumberFormat="1" applyFont="1" applyFill="1" applyBorder="1" applyAlignment="1">
      <alignment horizontal="center" vertical="top"/>
    </xf>
    <xf numFmtId="172" fontId="10" fillId="0" borderId="46" xfId="0" applyNumberFormat="1" applyFont="1" applyFill="1" applyBorder="1" applyAlignment="1">
      <alignment horizontal="center" vertical="top"/>
    </xf>
    <xf numFmtId="0" fontId="19" fillId="0" borderId="0" xfId="0" applyFont="1" applyBorder="1" applyAlignment="1">
      <alignment vertical="top"/>
    </xf>
    <xf numFmtId="0" fontId="16" fillId="0" borderId="32" xfId="0" applyFont="1" applyBorder="1" applyAlignment="1">
      <alignment horizontal="center" vertical="center" textRotation="90" wrapText="1"/>
    </xf>
    <xf numFmtId="0" fontId="16" fillId="0" borderId="32" xfId="0" applyFont="1" applyFill="1" applyBorder="1" applyAlignment="1">
      <alignment horizontal="center" vertical="center" textRotation="90" wrapText="1"/>
    </xf>
    <xf numFmtId="172" fontId="12" fillId="0" borderId="44" xfId="0" applyNumberFormat="1" applyFont="1" applyFill="1" applyBorder="1" applyAlignment="1">
      <alignment horizontal="center" vertical="top" wrapText="1"/>
    </xf>
    <xf numFmtId="172" fontId="12" fillId="0" borderId="60" xfId="0" applyNumberFormat="1" applyFont="1" applyFill="1" applyBorder="1" applyAlignment="1">
      <alignment horizontal="center" vertical="top" wrapText="1"/>
    </xf>
    <xf numFmtId="172" fontId="12" fillId="0" borderId="61" xfId="0" applyNumberFormat="1" applyFont="1" applyFill="1" applyBorder="1" applyAlignment="1">
      <alignment horizontal="center" vertical="top" wrapText="1"/>
    </xf>
    <xf numFmtId="172" fontId="26" fillId="0" borderId="36" xfId="0" applyNumberFormat="1" applyFont="1" applyFill="1" applyBorder="1" applyAlignment="1">
      <alignment horizontal="center" vertical="top"/>
    </xf>
    <xf numFmtId="172" fontId="24" fillId="0" borderId="24" xfId="0" applyNumberFormat="1" applyFont="1" applyFill="1" applyBorder="1" applyAlignment="1">
      <alignment horizontal="center" vertical="top"/>
    </xf>
    <xf numFmtId="172" fontId="24" fillId="0" borderId="25" xfId="0" applyNumberFormat="1" applyFont="1" applyFill="1" applyBorder="1" applyAlignment="1">
      <alignment horizontal="center" vertical="top"/>
    </xf>
    <xf numFmtId="172" fontId="24" fillId="0" borderId="26" xfId="0" applyNumberFormat="1" applyFont="1" applyFill="1" applyBorder="1" applyAlignment="1">
      <alignment horizontal="center" vertical="top"/>
    </xf>
    <xf numFmtId="172" fontId="26" fillId="0" borderId="49" xfId="0" applyNumberFormat="1" applyFont="1" applyFill="1" applyBorder="1" applyAlignment="1">
      <alignment horizontal="center" vertical="top"/>
    </xf>
    <xf numFmtId="172" fontId="26" fillId="0" borderId="64" xfId="0" applyNumberFormat="1" applyFont="1" applyFill="1" applyBorder="1" applyAlignment="1">
      <alignment horizontal="center" vertical="top"/>
    </xf>
    <xf numFmtId="172" fontId="26" fillId="0" borderId="65" xfId="0" applyNumberFormat="1" applyFont="1" applyFill="1" applyBorder="1" applyAlignment="1">
      <alignment horizontal="center" vertical="top"/>
    </xf>
    <xf numFmtId="172" fontId="24" fillId="0" borderId="17" xfId="0" applyNumberFormat="1" applyFont="1" applyFill="1" applyBorder="1" applyAlignment="1">
      <alignment horizontal="center" vertical="top" wrapText="1"/>
    </xf>
    <xf numFmtId="172" fontId="24" fillId="0" borderId="9" xfId="0" applyNumberFormat="1" applyFont="1" applyFill="1" applyBorder="1" applyAlignment="1">
      <alignment horizontal="center" vertical="top" wrapText="1"/>
    </xf>
    <xf numFmtId="172" fontId="24" fillId="0" borderId="22" xfId="0" applyNumberFormat="1" applyFont="1" applyFill="1" applyBorder="1" applyAlignment="1">
      <alignment horizontal="center" vertical="top" wrapText="1"/>
    </xf>
    <xf numFmtId="172" fontId="15" fillId="8" borderId="66" xfId="0" applyNumberFormat="1" applyFont="1" applyFill="1" applyBorder="1" applyAlignment="1">
      <alignment horizontal="center" vertical="top"/>
    </xf>
    <xf numFmtId="49" fontId="10" fillId="0" borderId="32" xfId="0" applyNumberFormat="1" applyFont="1" applyFill="1" applyBorder="1" applyAlignment="1">
      <alignment horizontal="center" vertical="top" textRotation="90"/>
    </xf>
    <xf numFmtId="49" fontId="10" fillId="0" borderId="9" xfId="0" applyNumberFormat="1" applyFont="1" applyFill="1" applyBorder="1" applyAlignment="1">
      <alignment horizontal="center" vertical="top" textRotation="90" wrapText="1"/>
    </xf>
    <xf numFmtId="0" fontId="10" fillId="0" borderId="13" xfId="0" applyFont="1" applyFill="1" applyBorder="1" applyAlignment="1">
      <alignment horizontal="center" vertical="top" wrapText="1"/>
    </xf>
    <xf numFmtId="49" fontId="10" fillId="0" borderId="67" xfId="0" applyNumberFormat="1" applyFont="1" applyFill="1" applyBorder="1" applyAlignment="1">
      <alignment horizontal="center" vertical="top"/>
    </xf>
    <xf numFmtId="49" fontId="10" fillId="0" borderId="35" xfId="0" applyNumberFormat="1" applyFont="1" applyFill="1" applyBorder="1" applyAlignment="1">
      <alignment horizontal="center" vertical="top"/>
    </xf>
    <xf numFmtId="49" fontId="10" fillId="0" borderId="34" xfId="0" applyNumberFormat="1" applyFont="1" applyFill="1" applyBorder="1" applyAlignment="1">
      <alignment horizontal="center" vertical="top"/>
    </xf>
    <xf numFmtId="49" fontId="10" fillId="0" borderId="43" xfId="0" applyNumberFormat="1" applyFont="1" applyFill="1" applyBorder="1" applyAlignment="1">
      <alignment horizontal="center" vertical="top" wrapText="1"/>
    </xf>
    <xf numFmtId="49" fontId="15" fillId="8" borderId="45" xfId="0" applyNumberFormat="1" applyFont="1" applyFill="1" applyBorder="1" applyAlignment="1">
      <alignment horizontal="center" vertical="top"/>
    </xf>
    <xf numFmtId="49" fontId="15" fillId="4" borderId="45" xfId="0" applyNumberFormat="1" applyFont="1" applyFill="1" applyBorder="1" applyAlignment="1">
      <alignment horizontal="center" vertical="top"/>
    </xf>
    <xf numFmtId="49" fontId="15" fillId="8" borderId="46" xfId="0" applyNumberFormat="1" applyFont="1" applyFill="1" applyBorder="1" applyAlignment="1">
      <alignment horizontal="center" vertical="top"/>
    </xf>
    <xf numFmtId="49" fontId="15" fillId="4" borderId="46" xfId="0" applyNumberFormat="1" applyFont="1" applyFill="1" applyBorder="1" applyAlignment="1">
      <alignment horizontal="center" vertical="top"/>
    </xf>
    <xf numFmtId="49" fontId="15" fillId="8" borderId="48" xfId="0" applyNumberFormat="1" applyFont="1" applyFill="1" applyBorder="1" applyAlignment="1">
      <alignment horizontal="center" vertical="top"/>
    </xf>
    <xf numFmtId="49" fontId="15" fillId="4" borderId="48" xfId="0" applyNumberFormat="1" applyFont="1" applyFill="1" applyBorder="1" applyAlignment="1">
      <alignment horizontal="center" vertical="top"/>
    </xf>
    <xf numFmtId="49" fontId="10" fillId="0" borderId="26" xfId="0" applyNumberFormat="1" applyFont="1" applyFill="1" applyBorder="1" applyAlignment="1">
      <alignment horizontal="center" vertical="top"/>
    </xf>
    <xf numFmtId="0" fontId="12" fillId="0" borderId="12" xfId="0" applyFont="1" applyFill="1" applyBorder="1" applyAlignment="1">
      <alignment horizontal="left" vertical="top" wrapText="1"/>
    </xf>
    <xf numFmtId="0" fontId="12" fillId="0" borderId="51" xfId="0" applyFont="1" applyFill="1" applyBorder="1" applyAlignment="1">
      <alignment horizontal="left" vertical="top" wrapText="1"/>
    </xf>
    <xf numFmtId="0" fontId="12" fillId="0" borderId="25" xfId="0" applyFont="1" applyFill="1" applyBorder="1" applyAlignment="1">
      <alignment horizontal="left" vertical="top" wrapText="1"/>
    </xf>
    <xf numFmtId="49" fontId="12" fillId="0" borderId="51" xfId="0" applyNumberFormat="1" applyFont="1" applyFill="1" applyBorder="1" applyAlignment="1">
      <alignment horizontal="left" vertical="top" wrapText="1"/>
    </xf>
    <xf numFmtId="0" fontId="27" fillId="0" borderId="51" xfId="0" applyFont="1" applyFill="1" applyBorder="1" applyAlignment="1">
      <alignment horizontal="center" vertical="top" textRotation="90" wrapText="1"/>
    </xf>
    <xf numFmtId="0" fontId="27" fillId="0" borderId="12" xfId="0" applyFont="1" applyFill="1" applyBorder="1" applyAlignment="1">
      <alignment horizontal="center" vertical="top" textRotation="90" wrapText="1"/>
    </xf>
    <xf numFmtId="0" fontId="18" fillId="0" borderId="0" xfId="0" applyFont="1" applyBorder="1" applyAlignment="1">
      <alignment horizontal="left" vertical="top" wrapText="1"/>
    </xf>
    <xf numFmtId="0" fontId="18" fillId="0" borderId="58" xfId="0" applyFont="1" applyBorder="1" applyAlignment="1">
      <alignment horizontal="right" vertical="top" wrapText="1"/>
    </xf>
    <xf numFmtId="0" fontId="18" fillId="0" borderId="0" xfId="0" applyFont="1" applyBorder="1" applyAlignment="1">
      <alignment horizontal="center" vertical="top" wrapText="1"/>
    </xf>
    <xf numFmtId="49" fontId="15" fillId="4" borderId="18" xfId="0" applyNumberFormat="1" applyFont="1" applyFill="1" applyBorder="1" applyAlignment="1">
      <alignment horizontal="center" vertical="top"/>
    </xf>
    <xf numFmtId="49" fontId="15" fillId="4" borderId="13" xfId="0" applyNumberFormat="1" applyFont="1" applyFill="1" applyBorder="1" applyAlignment="1">
      <alignment horizontal="center" vertical="top"/>
    </xf>
    <xf numFmtId="49" fontId="15" fillId="4" borderId="14" xfId="0" applyNumberFormat="1" applyFont="1" applyFill="1" applyBorder="1" applyAlignment="1">
      <alignment horizontal="center" vertical="top"/>
    </xf>
    <xf numFmtId="0" fontId="19" fillId="0" borderId="0" xfId="0" applyFont="1" applyAlignment="1">
      <alignment horizontal="left" vertical="top" wrapText="1"/>
    </xf>
    <xf numFmtId="0" fontId="20" fillId="0" borderId="0" xfId="0" applyFont="1" applyBorder="1" applyAlignment="1">
      <alignment horizontal="center" vertical="top" wrapText="1"/>
    </xf>
    <xf numFmtId="0" fontId="16" fillId="0" borderId="40" xfId="0" applyFont="1" applyBorder="1" applyAlignment="1">
      <alignment horizontal="center" vertical="top" textRotation="90" wrapText="1"/>
    </xf>
    <xf numFmtId="0" fontId="16" fillId="0" borderId="51" xfId="0" applyFont="1" applyBorder="1" applyAlignment="1">
      <alignment horizontal="center" vertical="top" textRotation="90" wrapText="1"/>
    </xf>
    <xf numFmtId="0" fontId="16" fillId="0" borderId="12" xfId="0" applyFont="1" applyBorder="1" applyAlignment="1">
      <alignment horizontal="center" vertical="top" textRotation="90" wrapText="1"/>
    </xf>
    <xf numFmtId="0" fontId="16" fillId="0" borderId="32" xfId="0" applyFont="1" applyBorder="1" applyAlignment="1">
      <alignment horizontal="center" vertical="top" textRotation="90" wrapText="1"/>
    </xf>
    <xf numFmtId="0" fontId="16" fillId="0" borderId="42" xfId="0" applyFont="1" applyBorder="1" applyAlignment="1">
      <alignment horizontal="center" vertical="top" textRotation="90" wrapText="1"/>
    </xf>
    <xf numFmtId="0" fontId="16" fillId="0" borderId="53" xfId="0" applyFont="1" applyBorder="1" applyAlignment="1">
      <alignment horizontal="center" vertical="top" textRotation="90" wrapText="1"/>
    </xf>
    <xf numFmtId="0" fontId="16" fillId="0" borderId="31" xfId="0" applyFont="1" applyBorder="1" applyAlignment="1">
      <alignment horizontal="center" vertical="top" textRotation="90" wrapText="1"/>
    </xf>
    <xf numFmtId="0" fontId="16" fillId="0" borderId="70" xfId="0" applyFont="1" applyBorder="1" applyAlignment="1">
      <alignment horizontal="center" vertical="top" textRotation="90" wrapText="1"/>
    </xf>
    <xf numFmtId="0" fontId="16" fillId="0" borderId="12" xfId="0" applyFont="1" applyBorder="1" applyAlignment="1">
      <alignment horizontal="center" vertical="center"/>
    </xf>
    <xf numFmtId="0" fontId="16" fillId="0" borderId="5" xfId="0" applyFont="1" applyBorder="1" applyAlignment="1">
      <alignment horizontal="center" vertical="top" textRotation="90" wrapText="1"/>
    </xf>
    <xf numFmtId="0" fontId="16" fillId="0" borderId="10" xfId="0" applyFont="1" applyBorder="1" applyAlignment="1">
      <alignment horizontal="center" vertical="top" textRotation="90" wrapText="1"/>
    </xf>
    <xf numFmtId="0" fontId="16" fillId="0" borderId="21" xfId="0" applyFont="1" applyFill="1" applyBorder="1" applyAlignment="1">
      <alignment horizontal="center" vertical="center" textRotation="90" wrapText="1"/>
    </xf>
    <xf numFmtId="0" fontId="16" fillId="0" borderId="34" xfId="0" applyFont="1" applyFill="1" applyBorder="1" applyAlignment="1">
      <alignment horizontal="center" vertical="center" textRotation="90" wrapText="1"/>
    </xf>
    <xf numFmtId="0" fontId="16" fillId="0" borderId="29" xfId="0" applyFont="1" applyBorder="1" applyAlignment="1">
      <alignment horizontal="center" vertical="top" wrapText="1"/>
    </xf>
    <xf numFmtId="0" fontId="16" fillId="0" borderId="15" xfId="0" applyFont="1" applyBorder="1" applyAlignment="1">
      <alignment horizontal="center" vertical="top" wrapText="1"/>
    </xf>
    <xf numFmtId="0" fontId="16" fillId="0" borderId="16" xfId="0" applyFont="1" applyBorder="1" applyAlignment="1">
      <alignment horizontal="center" vertical="top" wrapText="1"/>
    </xf>
    <xf numFmtId="0" fontId="16" fillId="0" borderId="71" xfId="0" applyFont="1" applyBorder="1" applyAlignment="1">
      <alignment horizontal="center" vertical="top" wrapText="1"/>
    </xf>
    <xf numFmtId="0" fontId="16" fillId="0" borderId="58" xfId="0" applyFont="1" applyBorder="1" applyAlignment="1">
      <alignment horizontal="center" vertical="top" wrapText="1"/>
    </xf>
    <xf numFmtId="0" fontId="16" fillId="0" borderId="64" xfId="0" applyFont="1" applyBorder="1" applyAlignment="1">
      <alignment horizontal="center" vertical="top" wrapText="1"/>
    </xf>
    <xf numFmtId="0" fontId="16" fillId="0" borderId="23" xfId="0" applyFont="1" applyBorder="1" applyAlignment="1">
      <alignment horizontal="center" vertical="center" textRotation="90" wrapText="1"/>
    </xf>
    <xf numFmtId="0" fontId="16" fillId="0" borderId="69" xfId="0" applyFont="1" applyBorder="1" applyAlignment="1">
      <alignment horizontal="center" vertical="center" textRotation="90" wrapText="1"/>
    </xf>
    <xf numFmtId="0" fontId="16" fillId="0" borderId="40" xfId="0" applyNumberFormat="1" applyFont="1" applyBorder="1" applyAlignment="1">
      <alignment horizontal="center" vertical="top" textRotation="90" wrapText="1"/>
    </xf>
    <xf numFmtId="0" fontId="16" fillId="0" borderId="51" xfId="0" applyNumberFormat="1" applyFont="1" applyBorder="1" applyAlignment="1">
      <alignment horizontal="center" vertical="top" textRotation="90" wrapText="1"/>
    </xf>
    <xf numFmtId="0" fontId="16" fillId="0" borderId="12" xfId="0" applyNumberFormat="1" applyFont="1" applyBorder="1" applyAlignment="1">
      <alignment horizontal="center" vertical="top" textRotation="90" wrapText="1"/>
    </xf>
    <xf numFmtId="0" fontId="16" fillId="0" borderId="32" xfId="0" applyNumberFormat="1" applyFont="1" applyBorder="1" applyAlignment="1">
      <alignment horizontal="center" vertical="top" textRotation="90" wrapText="1"/>
    </xf>
    <xf numFmtId="172" fontId="15" fillId="8" borderId="17" xfId="0" applyNumberFormat="1" applyFont="1" applyFill="1" applyBorder="1" applyAlignment="1">
      <alignment horizontal="right" vertical="top"/>
    </xf>
    <xf numFmtId="172" fontId="15" fillId="8" borderId="9" xfId="0" applyNumberFormat="1" applyFont="1" applyFill="1" applyBorder="1" applyAlignment="1">
      <alignment horizontal="right" vertical="top"/>
    </xf>
    <xf numFmtId="172" fontId="15" fillId="8" borderId="43" xfId="0" applyNumberFormat="1" applyFont="1" applyFill="1" applyBorder="1" applyAlignment="1">
      <alignment horizontal="right" vertical="top"/>
    </xf>
    <xf numFmtId="49" fontId="15" fillId="24" borderId="30" xfId="0" applyNumberFormat="1" applyFont="1" applyFill="1" applyBorder="1" applyAlignment="1">
      <alignment horizontal="right" vertical="top"/>
    </xf>
    <xf numFmtId="49" fontId="15" fillId="24" borderId="56" xfId="0" applyNumberFormat="1" applyFont="1" applyFill="1" applyBorder="1" applyAlignment="1">
      <alignment horizontal="right" vertical="top"/>
    </xf>
    <xf numFmtId="49" fontId="15" fillId="24" borderId="72" xfId="0" applyNumberFormat="1" applyFont="1" applyFill="1" applyBorder="1" applyAlignment="1">
      <alignment horizontal="right" vertical="top"/>
    </xf>
    <xf numFmtId="0" fontId="15" fillId="4" borderId="18" xfId="0" applyFont="1" applyFill="1" applyBorder="1" applyAlignment="1">
      <alignment horizontal="left" vertical="top" wrapText="1"/>
    </xf>
    <xf numFmtId="0" fontId="15" fillId="4" borderId="13" xfId="0" applyFont="1" applyFill="1" applyBorder="1" applyAlignment="1">
      <alignment horizontal="left" vertical="top" wrapText="1"/>
    </xf>
    <xf numFmtId="0" fontId="15" fillId="4" borderId="14" xfId="0" applyFont="1" applyFill="1" applyBorder="1" applyAlignment="1">
      <alignment horizontal="left" vertical="top" wrapText="1"/>
    </xf>
    <xf numFmtId="49" fontId="10" fillId="0" borderId="34" xfId="0" applyNumberFormat="1" applyFont="1" applyBorder="1" applyAlignment="1">
      <alignment horizontal="center" vertical="top"/>
    </xf>
    <xf numFmtId="49" fontId="10" fillId="0" borderId="35" xfId="0" applyNumberFormat="1" applyFont="1" applyBorder="1" applyAlignment="1">
      <alignment horizontal="center" vertical="top"/>
    </xf>
    <xf numFmtId="49" fontId="15" fillId="4" borderId="5" xfId="0" applyNumberFormat="1" applyFont="1" applyFill="1" applyBorder="1" applyAlignment="1">
      <alignment horizontal="center" vertical="top"/>
    </xf>
    <xf numFmtId="49" fontId="15" fillId="4" borderId="10" xfId="0" applyNumberFormat="1" applyFont="1" applyFill="1" applyBorder="1" applyAlignment="1">
      <alignment horizontal="center" vertical="top"/>
    </xf>
    <xf numFmtId="49" fontId="15" fillId="0" borderId="23" xfId="0" applyNumberFormat="1" applyFont="1" applyBorder="1" applyAlignment="1">
      <alignment horizontal="center" vertical="top"/>
    </xf>
    <xf numFmtId="0" fontId="12" fillId="0" borderId="32" xfId="0" applyFont="1" applyFill="1" applyBorder="1" applyAlignment="1">
      <alignment horizontal="left" vertical="top" wrapText="1"/>
    </xf>
    <xf numFmtId="0" fontId="12" fillId="0" borderId="33" xfId="0" applyFont="1" applyFill="1" applyBorder="1" applyAlignment="1">
      <alignment horizontal="left" vertical="top" wrapText="1"/>
    </xf>
    <xf numFmtId="0" fontId="16" fillId="0" borderId="37" xfId="0" applyFont="1" applyBorder="1" applyAlignment="1">
      <alignment horizontal="center" vertical="top" textRotation="90" wrapText="1"/>
    </xf>
    <xf numFmtId="0" fontId="16" fillId="0" borderId="49" xfId="0" applyFont="1" applyBorder="1" applyAlignment="1">
      <alignment horizontal="center" vertical="top" textRotation="90" wrapText="1"/>
    </xf>
    <xf numFmtId="0" fontId="16" fillId="0" borderId="23" xfId="0" applyFont="1" applyBorder="1" applyAlignment="1">
      <alignment horizontal="center" vertical="top" textRotation="90" wrapText="1"/>
    </xf>
    <xf numFmtId="0" fontId="16" fillId="0" borderId="69" xfId="0" applyFont="1" applyBorder="1" applyAlignment="1">
      <alignment horizontal="center" vertical="top" textRotation="90" wrapText="1"/>
    </xf>
    <xf numFmtId="49" fontId="15" fillId="4" borderId="8" xfId="0" applyNumberFormat="1" applyFont="1" applyFill="1" applyBorder="1" applyAlignment="1">
      <alignment horizontal="right" vertical="top"/>
    </xf>
    <xf numFmtId="49" fontId="15" fillId="4" borderId="9" xfId="0" applyNumberFormat="1" applyFont="1" applyFill="1" applyBorder="1" applyAlignment="1">
      <alignment horizontal="right" vertical="top"/>
    </xf>
    <xf numFmtId="49" fontId="15" fillId="4" borderId="22" xfId="0" applyNumberFormat="1" applyFont="1" applyFill="1" applyBorder="1" applyAlignment="1">
      <alignment horizontal="right" vertical="top"/>
    </xf>
    <xf numFmtId="0" fontId="16" fillId="0" borderId="31" xfId="0" applyFont="1" applyFill="1" applyBorder="1" applyAlignment="1">
      <alignment horizontal="center" vertical="center" textRotation="90" wrapText="1"/>
    </xf>
    <xf numFmtId="0" fontId="16" fillId="0" borderId="70" xfId="0" applyFont="1" applyFill="1" applyBorder="1" applyAlignment="1">
      <alignment horizontal="center" vertical="center" textRotation="90" wrapText="1"/>
    </xf>
    <xf numFmtId="0" fontId="16" fillId="0" borderId="72" xfId="0" applyFont="1" applyFill="1" applyBorder="1" applyAlignment="1">
      <alignment horizontal="center" vertical="center" textRotation="90" wrapText="1"/>
    </xf>
    <xf numFmtId="0" fontId="10" fillId="0" borderId="0" xfId="0" applyFont="1" applyBorder="1" applyAlignment="1">
      <alignment horizontal="center" vertical="top"/>
    </xf>
    <xf numFmtId="0" fontId="15" fillId="8" borderId="18" xfId="0" applyFont="1" applyFill="1" applyBorder="1" applyAlignment="1">
      <alignment horizontal="left" vertical="top" wrapText="1"/>
    </xf>
    <xf numFmtId="0" fontId="15" fillId="8" borderId="13" xfId="0" applyFont="1" applyFill="1" applyBorder="1" applyAlignment="1">
      <alignment horizontal="left" vertical="top"/>
    </xf>
    <xf numFmtId="0" fontId="15" fillId="8" borderId="14" xfId="0" applyFont="1" applyFill="1" applyBorder="1" applyAlignment="1">
      <alignment horizontal="left" vertical="top"/>
    </xf>
    <xf numFmtId="0" fontId="16" fillId="0" borderId="40" xfId="0" applyFont="1" applyBorder="1" applyAlignment="1">
      <alignment horizontal="center" vertical="top" wrapText="1"/>
    </xf>
    <xf numFmtId="0" fontId="16" fillId="0" borderId="51" xfId="0" applyFont="1" applyBorder="1" applyAlignment="1">
      <alignment horizontal="center" vertical="top" wrapText="1"/>
    </xf>
    <xf numFmtId="0" fontId="16" fillId="0" borderId="12" xfId="0" applyFont="1" applyBorder="1" applyAlignment="1">
      <alignment horizontal="center" vertical="top" wrapText="1"/>
    </xf>
    <xf numFmtId="0" fontId="16" fillId="0" borderId="32" xfId="0" applyFont="1" applyBorder="1" applyAlignment="1">
      <alignment horizontal="center" vertical="top" wrapText="1"/>
    </xf>
    <xf numFmtId="49" fontId="15" fillId="8" borderId="6" xfId="0" applyNumberFormat="1" applyFont="1" applyFill="1" applyBorder="1" applyAlignment="1">
      <alignment horizontal="center" vertical="top"/>
    </xf>
    <xf numFmtId="49" fontId="15" fillId="4" borderId="17" xfId="0" applyNumberFormat="1" applyFont="1" applyFill="1" applyBorder="1" applyAlignment="1">
      <alignment horizontal="right" vertical="top"/>
    </xf>
    <xf numFmtId="49" fontId="15" fillId="4" borderId="43" xfId="0" applyNumberFormat="1" applyFont="1" applyFill="1" applyBorder="1" applyAlignment="1">
      <alignment horizontal="right" vertical="top"/>
    </xf>
    <xf numFmtId="172" fontId="15" fillId="8" borderId="18" xfId="0" applyNumberFormat="1" applyFont="1" applyFill="1" applyBorder="1" applyAlignment="1">
      <alignment horizontal="left" vertical="top"/>
    </xf>
    <xf numFmtId="172" fontId="15" fillId="8" borderId="13" xfId="0" applyNumberFormat="1" applyFont="1" applyFill="1" applyBorder="1" applyAlignment="1">
      <alignment horizontal="left" vertical="top"/>
    </xf>
    <xf numFmtId="172" fontId="15" fillId="8" borderId="14" xfId="0" applyNumberFormat="1" applyFont="1" applyFill="1" applyBorder="1" applyAlignment="1">
      <alignment horizontal="left" vertical="top"/>
    </xf>
    <xf numFmtId="49" fontId="10" fillId="0" borderId="61" xfId="0" applyNumberFormat="1" applyFont="1" applyFill="1" applyBorder="1" applyAlignment="1">
      <alignment horizontal="center" vertical="top"/>
    </xf>
    <xf numFmtId="49" fontId="10" fillId="0" borderId="52" xfId="0" applyNumberFormat="1" applyFont="1" applyFill="1" applyBorder="1" applyAlignment="1">
      <alignment horizontal="center" vertical="top"/>
    </xf>
    <xf numFmtId="49" fontId="15" fillId="4" borderId="18" xfId="0" applyNumberFormat="1" applyFont="1" applyFill="1" applyBorder="1" applyAlignment="1">
      <alignment horizontal="left" vertical="top" wrapText="1"/>
    </xf>
    <xf numFmtId="49" fontId="15" fillId="4" borderId="13" xfId="0" applyNumberFormat="1" applyFont="1" applyFill="1" applyBorder="1" applyAlignment="1">
      <alignment horizontal="left" vertical="top" wrapText="1"/>
    </xf>
    <xf numFmtId="49" fontId="15" fillId="4" borderId="14" xfId="0" applyNumberFormat="1" applyFont="1" applyFill="1" applyBorder="1" applyAlignment="1">
      <alignment horizontal="left" vertical="top" wrapText="1"/>
    </xf>
    <xf numFmtId="49" fontId="10" fillId="0" borderId="32" xfId="0" applyNumberFormat="1" applyFont="1" applyBorder="1" applyAlignment="1">
      <alignment horizontal="center" vertical="top" wrapText="1"/>
    </xf>
    <xf numFmtId="49" fontId="10" fillId="0" borderId="33" xfId="0" applyNumberFormat="1" applyFont="1" applyBorder="1" applyAlignment="1">
      <alignment horizontal="center" vertical="top" wrapText="1"/>
    </xf>
    <xf numFmtId="49" fontId="10" fillId="0" borderId="32" xfId="0" applyNumberFormat="1" applyFont="1" applyBorder="1" applyAlignment="1">
      <alignment horizontal="center" vertical="top" textRotation="90"/>
    </xf>
    <xf numFmtId="49" fontId="10" fillId="0" borderId="33" xfId="0" applyNumberFormat="1" applyFont="1" applyBorder="1" applyAlignment="1">
      <alignment horizontal="center" vertical="top" textRotation="90"/>
    </xf>
    <xf numFmtId="49" fontId="15" fillId="4" borderId="6" xfId="0" applyNumberFormat="1" applyFont="1" applyFill="1" applyBorder="1" applyAlignment="1">
      <alignment horizontal="center" vertical="top"/>
    </xf>
    <xf numFmtId="49" fontId="15" fillId="0" borderId="68" xfId="0" applyNumberFormat="1" applyFont="1" applyFill="1" applyBorder="1" applyAlignment="1">
      <alignment horizontal="center" vertical="top"/>
    </xf>
    <xf numFmtId="49" fontId="10" fillId="0" borderId="33" xfId="0" applyNumberFormat="1" applyFont="1" applyFill="1" applyBorder="1" applyAlignment="1">
      <alignment horizontal="center" vertical="center" textRotation="90"/>
    </xf>
    <xf numFmtId="49" fontId="12" fillId="0" borderId="33" xfId="0" applyNumberFormat="1" applyFont="1" applyFill="1" applyBorder="1" applyAlignment="1">
      <alignment horizontal="center" vertical="top"/>
    </xf>
    <xf numFmtId="49" fontId="12" fillId="0" borderId="0" xfId="0" applyNumberFormat="1" applyFont="1" applyFill="1" applyBorder="1" applyAlignment="1">
      <alignment horizontal="left" vertical="top"/>
    </xf>
    <xf numFmtId="0" fontId="13" fillId="24" borderId="18" xfId="0" applyFont="1" applyFill="1" applyBorder="1" applyAlignment="1">
      <alignment horizontal="left" vertical="top" wrapText="1"/>
    </xf>
    <xf numFmtId="0" fontId="13" fillId="24" borderId="13" xfId="0" applyFont="1" applyFill="1" applyBorder="1" applyAlignment="1">
      <alignment horizontal="left" vertical="top" wrapText="1"/>
    </xf>
    <xf numFmtId="0" fontId="13" fillId="24" borderId="14" xfId="0" applyFont="1" applyFill="1" applyBorder="1" applyAlignment="1">
      <alignment horizontal="left" vertical="top" wrapText="1"/>
    </xf>
    <xf numFmtId="49" fontId="15" fillId="4" borderId="18" xfId="0" applyNumberFormat="1" applyFont="1" applyFill="1" applyBorder="1" applyAlignment="1">
      <alignment horizontal="left" vertical="top"/>
    </xf>
    <xf numFmtId="49" fontId="15" fillId="4" borderId="13" xfId="0" applyNumberFormat="1" applyFont="1" applyFill="1" applyBorder="1" applyAlignment="1">
      <alignment horizontal="left" vertical="top"/>
    </xf>
    <xf numFmtId="49" fontId="15" fillId="4" borderId="14" xfId="0" applyNumberFormat="1" applyFont="1" applyFill="1" applyBorder="1" applyAlignment="1">
      <alignment horizontal="left" vertical="top"/>
    </xf>
    <xf numFmtId="49" fontId="15" fillId="8" borderId="5" xfId="0" applyNumberFormat="1" applyFont="1" applyFill="1" applyBorder="1" applyAlignment="1">
      <alignment horizontal="center" vertical="top"/>
    </xf>
    <xf numFmtId="49" fontId="15" fillId="8" borderId="10" xfId="0" applyNumberFormat="1" applyFont="1" applyFill="1" applyBorder="1" applyAlignment="1">
      <alignment horizontal="center" vertical="top"/>
    </xf>
    <xf numFmtId="49" fontId="15" fillId="4" borderId="56" xfId="0" applyNumberFormat="1" applyFont="1" applyFill="1" applyBorder="1" applyAlignment="1">
      <alignment horizontal="right" vertical="top"/>
    </xf>
    <xf numFmtId="49" fontId="15" fillId="4" borderId="57" xfId="0" applyNumberFormat="1" applyFont="1" applyFill="1" applyBorder="1" applyAlignment="1">
      <alignment horizontal="right" vertical="top"/>
    </xf>
  </cellXfs>
  <cellStyles count="38">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Input" xfId="28"/>
    <cellStyle name="Įprastas" xfId="0" builtinId="0"/>
    <cellStyle name="Įprastas 2" xfId="29"/>
    <cellStyle name="Įprastas 2 2" xfId="30"/>
    <cellStyle name="Įprastas 3" xfId="31"/>
    <cellStyle name="Kablelis 2" xfId="32"/>
    <cellStyle name="Linked Cell" xfId="33"/>
    <cellStyle name="Neutral" xfId="34"/>
    <cellStyle name="Normal 2" xfId="35"/>
    <cellStyle name="Normal 3" xfId="36"/>
    <cellStyle name="Note" xfId="3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75"/>
  <sheetViews>
    <sheetView tabSelected="1" view="pageBreakPreview" topLeftCell="B38" zoomScaleNormal="100" zoomScaleSheetLayoutView="100" workbookViewId="0">
      <selection activeCell="Z48" sqref="Z48"/>
    </sheetView>
  </sheetViews>
  <sheetFormatPr defaultRowHeight="11.25" x14ac:dyDescent="0.2"/>
  <cols>
    <col min="1" max="1" width="0.85546875" style="4" hidden="1" customWidth="1"/>
    <col min="2" max="2" width="4" style="2" customWidth="1"/>
    <col min="3" max="3" width="4.28515625" style="2" customWidth="1"/>
    <col min="4" max="4" width="5" style="2" customWidth="1"/>
    <col min="5" max="5" width="88.28515625" style="2" customWidth="1"/>
    <col min="6" max="6" width="5.140625" style="2" customWidth="1"/>
    <col min="7" max="7" width="5.140625" style="3" customWidth="1"/>
    <col min="8" max="8" width="4.42578125" style="3" customWidth="1"/>
    <col min="9" max="9" width="6.42578125" style="3" customWidth="1"/>
    <col min="10" max="10" width="6.85546875" style="2" customWidth="1"/>
    <col min="11" max="11" width="7" style="2" customWidth="1"/>
    <col min="12" max="12" width="6.42578125" style="2" bestFit="1" customWidth="1"/>
    <col min="13" max="13" width="5.7109375" style="2" customWidth="1"/>
    <col min="14" max="14" width="7" style="2" customWidth="1"/>
    <col min="15" max="16" width="6.28515625" style="2" customWidth="1"/>
    <col min="17" max="17" width="5.85546875" style="2" customWidth="1"/>
    <col min="18" max="18" width="7" style="2" customWidth="1"/>
    <col min="19" max="19" width="6.28515625" style="2" customWidth="1"/>
    <col min="20" max="20" width="7.42578125" style="2" customWidth="1"/>
    <col min="21" max="21" width="6.140625" style="2" customWidth="1"/>
    <col min="22" max="16384" width="9.140625" style="4"/>
  </cols>
  <sheetData>
    <row r="1" spans="2:73" ht="79.5" customHeight="1" x14ac:dyDescent="0.2">
      <c r="R1" s="198" t="s">
        <v>73</v>
      </c>
      <c r="S1" s="198"/>
      <c r="T1" s="198"/>
      <c r="U1" s="198"/>
    </row>
    <row r="2" spans="2:73" ht="3.75" customHeight="1" x14ac:dyDescent="0.2">
      <c r="T2" s="4"/>
      <c r="U2" s="4"/>
    </row>
    <row r="3" spans="2:73" ht="5.25" customHeight="1" x14ac:dyDescent="0.2">
      <c r="T3" s="4"/>
      <c r="U3" s="4"/>
    </row>
    <row r="4" spans="2:73" ht="16.5" customHeight="1" x14ac:dyDescent="0.2">
      <c r="B4" s="193" t="s">
        <v>74</v>
      </c>
      <c r="C4" s="193"/>
      <c r="D4" s="193"/>
      <c r="E4" s="193"/>
      <c r="F4" s="193"/>
      <c r="G4" s="193"/>
      <c r="H4" s="193"/>
      <c r="I4" s="193"/>
      <c r="J4" s="193"/>
      <c r="K4" s="192" t="s">
        <v>70</v>
      </c>
      <c r="L4" s="192"/>
      <c r="M4" s="192"/>
      <c r="N4" s="192"/>
      <c r="O4" s="192"/>
      <c r="P4" s="192"/>
      <c r="Q4" s="192"/>
      <c r="R4" s="192"/>
      <c r="S4" s="192"/>
      <c r="T4" s="192"/>
      <c r="U4" s="192"/>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row>
    <row r="5" spans="2:73" ht="15" customHeight="1" x14ac:dyDescent="0.2">
      <c r="B5" s="21"/>
      <c r="C5" s="199" t="s">
        <v>71</v>
      </c>
      <c r="D5" s="199"/>
      <c r="E5" s="199"/>
      <c r="F5" s="199"/>
      <c r="G5" s="199"/>
      <c r="H5" s="199"/>
      <c r="I5" s="199"/>
      <c r="J5" s="199"/>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row>
    <row r="6" spans="2:73" ht="15.75" customHeight="1" x14ac:dyDescent="0.2">
      <c r="B6" s="21"/>
      <c r="C6" s="21"/>
      <c r="D6" s="21"/>
      <c r="E6" s="21"/>
      <c r="F6" s="194" t="s">
        <v>72</v>
      </c>
      <c r="G6" s="194"/>
      <c r="H6" s="194"/>
      <c r="I6" s="194"/>
      <c r="J6" s="194"/>
      <c r="K6" s="194"/>
      <c r="L6" s="194"/>
      <c r="M6" s="89"/>
      <c r="N6" s="4"/>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row>
    <row r="7" spans="2:73" ht="16.5" customHeight="1" x14ac:dyDescent="0.2">
      <c r="B7" s="21"/>
      <c r="C7" s="21"/>
      <c r="D7" s="21"/>
      <c r="E7" s="21"/>
      <c r="F7" s="21"/>
      <c r="G7" s="89"/>
      <c r="H7" s="89"/>
      <c r="I7" s="89"/>
      <c r="J7" s="89"/>
      <c r="K7" s="89"/>
      <c r="L7" s="89"/>
      <c r="M7" s="89"/>
      <c r="N7" s="89"/>
      <c r="O7" s="21"/>
      <c r="P7" s="21"/>
      <c r="Q7" s="21"/>
      <c r="R7" s="21"/>
      <c r="S7" s="192" t="s">
        <v>11</v>
      </c>
      <c r="T7" s="192"/>
      <c r="U7" s="192"/>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row>
    <row r="8" spans="2:73" ht="2.25" customHeight="1" x14ac:dyDescent="0.2">
      <c r="B8" s="21"/>
      <c r="C8" s="21"/>
      <c r="D8" s="21"/>
      <c r="E8" s="21"/>
      <c r="F8" s="21"/>
      <c r="G8" s="89"/>
      <c r="H8" s="89"/>
      <c r="I8" s="89"/>
      <c r="J8" s="89"/>
      <c r="K8" s="89"/>
      <c r="L8" s="89"/>
      <c r="M8" s="89"/>
      <c r="N8" s="89"/>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row>
    <row r="9" spans="2:73" ht="17.25" customHeight="1" thickBot="1" x14ac:dyDescent="0.25">
      <c r="B9" s="1"/>
      <c r="C9" s="1"/>
      <c r="D9" s="1"/>
      <c r="E9" s="1"/>
      <c r="F9" s="1"/>
      <c r="G9" s="1"/>
      <c r="H9" s="1"/>
      <c r="I9" s="1"/>
      <c r="J9" s="1"/>
      <c r="K9" s="1"/>
      <c r="L9" s="1"/>
      <c r="M9" s="1"/>
      <c r="N9" s="1"/>
      <c r="O9" s="1"/>
      <c r="P9" s="1"/>
      <c r="Q9" s="1"/>
      <c r="R9" s="1"/>
      <c r="S9" s="155" t="s">
        <v>12</v>
      </c>
      <c r="T9" s="4"/>
      <c r="U9" s="4"/>
    </row>
    <row r="10" spans="2:73" ht="3" hidden="1" customHeight="1" thickBot="1" x14ac:dyDescent="0.25">
      <c r="B10" s="251"/>
      <c r="C10" s="251"/>
      <c r="D10" s="251"/>
      <c r="E10" s="251"/>
      <c r="F10" s="251"/>
      <c r="G10" s="251"/>
      <c r="H10" s="251"/>
      <c r="I10" s="251"/>
      <c r="J10" s="251"/>
      <c r="K10" s="251"/>
      <c r="L10" s="251"/>
      <c r="M10" s="251"/>
      <c r="N10" s="251"/>
      <c r="O10" s="251"/>
      <c r="P10" s="251"/>
      <c r="Q10" s="251"/>
      <c r="R10" s="4"/>
      <c r="S10" s="4"/>
      <c r="T10" s="4"/>
      <c r="U10" s="4"/>
    </row>
    <row r="11" spans="2:73" ht="20.25" customHeight="1" x14ac:dyDescent="0.2">
      <c r="B11" s="241" t="s">
        <v>0</v>
      </c>
      <c r="C11" s="200" t="s">
        <v>1</v>
      </c>
      <c r="D11" s="200" t="s">
        <v>2</v>
      </c>
      <c r="E11" s="255" t="s">
        <v>10</v>
      </c>
      <c r="F11" s="200" t="s">
        <v>3</v>
      </c>
      <c r="G11" s="221" t="s">
        <v>4</v>
      </c>
      <c r="H11" s="204" t="s">
        <v>9</v>
      </c>
      <c r="I11" s="209" t="s">
        <v>13</v>
      </c>
      <c r="J11" s="213" t="s">
        <v>54</v>
      </c>
      <c r="K11" s="214"/>
      <c r="L11" s="214"/>
      <c r="M11" s="214"/>
      <c r="N11" s="213" t="s">
        <v>83</v>
      </c>
      <c r="O11" s="214"/>
      <c r="P11" s="214"/>
      <c r="Q11" s="214"/>
      <c r="R11" s="213" t="s">
        <v>84</v>
      </c>
      <c r="S11" s="214"/>
      <c r="T11" s="214"/>
      <c r="U11" s="215"/>
    </row>
    <row r="12" spans="2:73" ht="13.5" customHeight="1" x14ac:dyDescent="0.2">
      <c r="B12" s="242"/>
      <c r="C12" s="201"/>
      <c r="D12" s="201"/>
      <c r="E12" s="256"/>
      <c r="F12" s="201"/>
      <c r="G12" s="222"/>
      <c r="H12" s="205"/>
      <c r="I12" s="210"/>
      <c r="J12" s="216"/>
      <c r="K12" s="217"/>
      <c r="L12" s="217"/>
      <c r="M12" s="217"/>
      <c r="N12" s="216"/>
      <c r="O12" s="217"/>
      <c r="P12" s="217"/>
      <c r="Q12" s="217"/>
      <c r="R12" s="216"/>
      <c r="S12" s="217"/>
      <c r="T12" s="217"/>
      <c r="U12" s="218"/>
    </row>
    <row r="13" spans="2:73" ht="80.25" customHeight="1" x14ac:dyDescent="0.2">
      <c r="B13" s="243"/>
      <c r="C13" s="202"/>
      <c r="D13" s="202"/>
      <c r="E13" s="257"/>
      <c r="F13" s="202"/>
      <c r="G13" s="223"/>
      <c r="H13" s="206"/>
      <c r="I13" s="210"/>
      <c r="J13" s="219" t="s">
        <v>5</v>
      </c>
      <c r="K13" s="208" t="s">
        <v>6</v>
      </c>
      <c r="L13" s="208"/>
      <c r="M13" s="249" t="s">
        <v>7</v>
      </c>
      <c r="N13" s="219" t="s">
        <v>5</v>
      </c>
      <c r="O13" s="208" t="s">
        <v>6</v>
      </c>
      <c r="P13" s="208"/>
      <c r="Q13" s="248" t="s">
        <v>7</v>
      </c>
      <c r="R13" s="219" t="s">
        <v>5</v>
      </c>
      <c r="S13" s="208" t="s">
        <v>6</v>
      </c>
      <c r="T13" s="208"/>
      <c r="U13" s="211" t="s">
        <v>7</v>
      </c>
    </row>
    <row r="14" spans="2:73" ht="115.5" customHeight="1" thickBot="1" x14ac:dyDescent="0.25">
      <c r="B14" s="244"/>
      <c r="C14" s="203"/>
      <c r="D14" s="203"/>
      <c r="E14" s="258"/>
      <c r="F14" s="203"/>
      <c r="G14" s="224"/>
      <c r="H14" s="207"/>
      <c r="I14" s="210"/>
      <c r="J14" s="220"/>
      <c r="K14" s="156" t="s">
        <v>5</v>
      </c>
      <c r="L14" s="157" t="s">
        <v>85</v>
      </c>
      <c r="M14" s="250"/>
      <c r="N14" s="220"/>
      <c r="O14" s="156" t="s">
        <v>5</v>
      </c>
      <c r="P14" s="157" t="s">
        <v>8</v>
      </c>
      <c r="Q14" s="249"/>
      <c r="R14" s="220"/>
      <c r="S14" s="156" t="s">
        <v>5</v>
      </c>
      <c r="T14" s="157" t="s">
        <v>8</v>
      </c>
      <c r="U14" s="212"/>
    </row>
    <row r="15" spans="2:73" ht="15" thickBot="1" x14ac:dyDescent="0.25">
      <c r="B15" s="279" t="s">
        <v>56</v>
      </c>
      <c r="C15" s="280"/>
      <c r="D15" s="280"/>
      <c r="E15" s="280"/>
      <c r="F15" s="280"/>
      <c r="G15" s="280"/>
      <c r="H15" s="280"/>
      <c r="I15" s="280"/>
      <c r="J15" s="280"/>
      <c r="K15" s="280"/>
      <c r="L15" s="280"/>
      <c r="M15" s="280"/>
      <c r="N15" s="280"/>
      <c r="O15" s="280"/>
      <c r="P15" s="280"/>
      <c r="Q15" s="280"/>
      <c r="R15" s="280"/>
      <c r="S15" s="280"/>
      <c r="T15" s="280"/>
      <c r="U15" s="281"/>
    </row>
    <row r="16" spans="2:73" s="5" customFormat="1" ht="13.5" thickBot="1" x14ac:dyDescent="0.25">
      <c r="B16" s="6" t="s">
        <v>17</v>
      </c>
      <c r="C16" s="85" t="s">
        <v>24</v>
      </c>
      <c r="D16" s="81"/>
      <c r="E16" s="81"/>
      <c r="F16" s="81"/>
      <c r="G16" s="81"/>
      <c r="H16" s="81"/>
      <c r="I16" s="81"/>
      <c r="J16" s="81"/>
      <c r="K16" s="81"/>
      <c r="L16" s="81"/>
      <c r="M16" s="81"/>
      <c r="N16" s="81"/>
      <c r="O16" s="81"/>
      <c r="P16" s="88"/>
      <c r="Q16" s="81"/>
      <c r="R16" s="81"/>
      <c r="S16" s="81"/>
      <c r="T16" s="81"/>
      <c r="U16" s="86"/>
    </row>
    <row r="17" spans="2:23" s="5" customFormat="1" ht="15.75" customHeight="1" thickBot="1" x14ac:dyDescent="0.25">
      <c r="B17" s="9" t="s">
        <v>17</v>
      </c>
      <c r="C17" s="10" t="s">
        <v>17</v>
      </c>
      <c r="D17" s="231" t="s">
        <v>57</v>
      </c>
      <c r="E17" s="232"/>
      <c r="F17" s="232"/>
      <c r="G17" s="232"/>
      <c r="H17" s="232"/>
      <c r="I17" s="232"/>
      <c r="J17" s="232"/>
      <c r="K17" s="232"/>
      <c r="L17" s="232"/>
      <c r="M17" s="232"/>
      <c r="N17" s="232"/>
      <c r="O17" s="232"/>
      <c r="P17" s="232"/>
      <c r="Q17" s="232"/>
      <c r="R17" s="232"/>
      <c r="S17" s="232"/>
      <c r="T17" s="232"/>
      <c r="U17" s="233"/>
    </row>
    <row r="18" spans="2:23" s="5" customFormat="1" ht="46.5" thickBot="1" x14ac:dyDescent="0.25">
      <c r="B18" s="7" t="s">
        <v>17</v>
      </c>
      <c r="C18" s="8" t="s">
        <v>17</v>
      </c>
      <c r="D18" s="74" t="s">
        <v>17</v>
      </c>
      <c r="E18" s="79" t="s">
        <v>58</v>
      </c>
      <c r="F18" s="75" t="s">
        <v>17</v>
      </c>
      <c r="G18" s="77" t="s">
        <v>48</v>
      </c>
      <c r="H18" s="80" t="s">
        <v>49</v>
      </c>
      <c r="I18" s="90" t="s">
        <v>18</v>
      </c>
      <c r="J18" s="91">
        <v>295.89999999999998</v>
      </c>
      <c r="K18" s="92">
        <v>292.39999999999998</v>
      </c>
      <c r="L18" s="92">
        <v>106.7</v>
      </c>
      <c r="M18" s="93">
        <v>3.5</v>
      </c>
      <c r="N18" s="91">
        <v>295.89999999999998</v>
      </c>
      <c r="O18" s="92">
        <v>292.39999999999998</v>
      </c>
      <c r="P18" s="92">
        <v>106.7</v>
      </c>
      <c r="Q18" s="93">
        <v>3.5</v>
      </c>
      <c r="R18" s="91">
        <v>267.8</v>
      </c>
      <c r="S18" s="92">
        <v>267</v>
      </c>
      <c r="T18" s="92">
        <v>97.4</v>
      </c>
      <c r="U18" s="161">
        <v>0.8</v>
      </c>
    </row>
    <row r="19" spans="2:23" s="5" customFormat="1" ht="46.5" thickBot="1" x14ac:dyDescent="0.25">
      <c r="B19" s="7" t="s">
        <v>17</v>
      </c>
      <c r="C19" s="8" t="s">
        <v>17</v>
      </c>
      <c r="D19" s="68" t="s">
        <v>19</v>
      </c>
      <c r="E19" s="70" t="s">
        <v>59</v>
      </c>
      <c r="F19" s="71" t="s">
        <v>17</v>
      </c>
      <c r="G19" s="52" t="s">
        <v>48</v>
      </c>
      <c r="H19" s="54" t="s">
        <v>49</v>
      </c>
      <c r="I19" s="107" t="s">
        <v>18</v>
      </c>
      <c r="J19" s="96">
        <v>1547.3</v>
      </c>
      <c r="K19" s="94">
        <v>1446.6</v>
      </c>
      <c r="L19" s="94">
        <v>859.3</v>
      </c>
      <c r="M19" s="97">
        <v>100.7</v>
      </c>
      <c r="N19" s="96">
        <v>1547.3</v>
      </c>
      <c r="O19" s="94">
        <v>1446.6</v>
      </c>
      <c r="P19" s="94">
        <v>859.3</v>
      </c>
      <c r="Q19" s="97">
        <v>100.7</v>
      </c>
      <c r="R19" s="96">
        <v>1567</v>
      </c>
      <c r="S19" s="94">
        <v>1471.8</v>
      </c>
      <c r="T19" s="94">
        <v>848.1</v>
      </c>
      <c r="U19" s="95">
        <v>95.2</v>
      </c>
      <c r="V19" s="51"/>
      <c r="W19" s="51"/>
    </row>
    <row r="20" spans="2:23" s="5" customFormat="1" ht="46.5" thickBot="1" x14ac:dyDescent="0.25">
      <c r="B20" s="7" t="s">
        <v>17</v>
      </c>
      <c r="C20" s="8" t="s">
        <v>17</v>
      </c>
      <c r="D20" s="68" t="s">
        <v>30</v>
      </c>
      <c r="E20" s="70" t="s">
        <v>75</v>
      </c>
      <c r="F20" s="71" t="s">
        <v>17</v>
      </c>
      <c r="G20" s="52" t="s">
        <v>48</v>
      </c>
      <c r="H20" s="54" t="s">
        <v>49</v>
      </c>
      <c r="I20" s="98" t="s">
        <v>18</v>
      </c>
      <c r="J20" s="96">
        <v>11.5</v>
      </c>
      <c r="K20" s="94">
        <v>11.5</v>
      </c>
      <c r="L20" s="94">
        <v>0</v>
      </c>
      <c r="M20" s="97">
        <v>0</v>
      </c>
      <c r="N20" s="96">
        <v>11.5</v>
      </c>
      <c r="O20" s="94">
        <v>11.5</v>
      </c>
      <c r="P20" s="94">
        <v>0</v>
      </c>
      <c r="Q20" s="97">
        <v>0</v>
      </c>
      <c r="R20" s="96">
        <v>6.9</v>
      </c>
      <c r="S20" s="94">
        <v>6.9</v>
      </c>
      <c r="T20" s="94">
        <v>0</v>
      </c>
      <c r="U20" s="95">
        <v>0</v>
      </c>
    </row>
    <row r="21" spans="2:23" s="5" customFormat="1" ht="48.75" customHeight="1" x14ac:dyDescent="0.2">
      <c r="B21" s="179" t="s">
        <v>17</v>
      </c>
      <c r="C21" s="180" t="s">
        <v>17</v>
      </c>
      <c r="D21" s="68" t="s">
        <v>31</v>
      </c>
      <c r="E21" s="186" t="s">
        <v>76</v>
      </c>
      <c r="F21" s="76" t="s">
        <v>17</v>
      </c>
      <c r="G21" s="78" t="s">
        <v>48</v>
      </c>
      <c r="H21" s="102" t="s">
        <v>51</v>
      </c>
      <c r="I21" s="98" t="s">
        <v>18</v>
      </c>
      <c r="J21" s="96">
        <v>8.6</v>
      </c>
      <c r="K21" s="94">
        <v>8.6</v>
      </c>
      <c r="L21" s="94">
        <v>4.2</v>
      </c>
      <c r="M21" s="97">
        <v>0</v>
      </c>
      <c r="N21" s="96">
        <v>8.6</v>
      </c>
      <c r="O21" s="94">
        <v>8.6</v>
      </c>
      <c r="P21" s="94">
        <v>4.2</v>
      </c>
      <c r="Q21" s="97">
        <v>0</v>
      </c>
      <c r="R21" s="96">
        <v>7.6</v>
      </c>
      <c r="S21" s="94">
        <v>7.6</v>
      </c>
      <c r="T21" s="94">
        <v>4.2</v>
      </c>
      <c r="U21" s="95">
        <v>0</v>
      </c>
    </row>
    <row r="22" spans="2:23" s="5" customFormat="1" ht="55.5" customHeight="1" x14ac:dyDescent="0.2">
      <c r="B22" s="181" t="s">
        <v>17</v>
      </c>
      <c r="C22" s="182" t="s">
        <v>17</v>
      </c>
      <c r="D22" s="68" t="s">
        <v>38</v>
      </c>
      <c r="E22" s="186" t="s">
        <v>20</v>
      </c>
      <c r="F22" s="76" t="s">
        <v>17</v>
      </c>
      <c r="G22" s="78" t="s">
        <v>48</v>
      </c>
      <c r="H22" s="102" t="s">
        <v>52</v>
      </c>
      <c r="I22" s="98" t="s">
        <v>18</v>
      </c>
      <c r="J22" s="96">
        <v>1.2</v>
      </c>
      <c r="K22" s="94">
        <v>1.2</v>
      </c>
      <c r="L22" s="94">
        <v>0.9</v>
      </c>
      <c r="M22" s="97">
        <v>0</v>
      </c>
      <c r="N22" s="96">
        <v>1.2</v>
      </c>
      <c r="O22" s="94">
        <v>1.2</v>
      </c>
      <c r="P22" s="94">
        <v>0.9</v>
      </c>
      <c r="Q22" s="97">
        <v>0</v>
      </c>
      <c r="R22" s="96">
        <v>2.6</v>
      </c>
      <c r="S22" s="94">
        <v>2.6</v>
      </c>
      <c r="T22" s="94">
        <v>2</v>
      </c>
      <c r="U22" s="95">
        <v>0</v>
      </c>
    </row>
    <row r="23" spans="2:23" s="5" customFormat="1" ht="52.5" customHeight="1" thickBot="1" x14ac:dyDescent="0.25">
      <c r="B23" s="183" t="s">
        <v>17</v>
      </c>
      <c r="C23" s="184" t="s">
        <v>17</v>
      </c>
      <c r="D23" s="68" t="s">
        <v>37</v>
      </c>
      <c r="E23" s="70" t="s">
        <v>21</v>
      </c>
      <c r="F23" s="71" t="s">
        <v>17</v>
      </c>
      <c r="G23" s="52" t="s">
        <v>48</v>
      </c>
      <c r="H23" s="54" t="s">
        <v>53</v>
      </c>
      <c r="I23" s="98" t="s">
        <v>18</v>
      </c>
      <c r="J23" s="96">
        <v>229</v>
      </c>
      <c r="K23" s="94">
        <v>229</v>
      </c>
      <c r="L23" s="94">
        <v>0</v>
      </c>
      <c r="M23" s="97">
        <v>0</v>
      </c>
      <c r="N23" s="96">
        <v>229</v>
      </c>
      <c r="O23" s="94">
        <v>229</v>
      </c>
      <c r="P23" s="94">
        <v>0</v>
      </c>
      <c r="Q23" s="97">
        <v>0</v>
      </c>
      <c r="R23" s="96">
        <v>17.5</v>
      </c>
      <c r="S23" s="94">
        <v>14</v>
      </c>
      <c r="T23" s="94">
        <v>0</v>
      </c>
      <c r="U23" s="95">
        <v>3.5</v>
      </c>
    </row>
    <row r="24" spans="2:23" s="5" customFormat="1" ht="46.5" thickBot="1" x14ac:dyDescent="0.25">
      <c r="B24" s="7" t="s">
        <v>17</v>
      </c>
      <c r="C24" s="8" t="s">
        <v>17</v>
      </c>
      <c r="D24" s="68" t="s">
        <v>39</v>
      </c>
      <c r="E24" s="70" t="s">
        <v>22</v>
      </c>
      <c r="F24" s="71" t="s">
        <v>17</v>
      </c>
      <c r="G24" s="52" t="s">
        <v>48</v>
      </c>
      <c r="H24" s="54" t="s">
        <v>53</v>
      </c>
      <c r="I24" s="98" t="s">
        <v>18</v>
      </c>
      <c r="J24" s="96">
        <v>10.9</v>
      </c>
      <c r="K24" s="94">
        <v>10.9</v>
      </c>
      <c r="L24" s="94">
        <v>0</v>
      </c>
      <c r="M24" s="97">
        <v>0</v>
      </c>
      <c r="N24" s="96">
        <v>10.9</v>
      </c>
      <c r="O24" s="94">
        <v>10.9</v>
      </c>
      <c r="P24" s="94">
        <v>0</v>
      </c>
      <c r="Q24" s="97">
        <v>0</v>
      </c>
      <c r="R24" s="96">
        <v>3.7</v>
      </c>
      <c r="S24" s="94">
        <v>2.8</v>
      </c>
      <c r="T24" s="94">
        <v>0</v>
      </c>
      <c r="U24" s="95">
        <v>0.9</v>
      </c>
    </row>
    <row r="25" spans="2:23" s="5" customFormat="1" ht="46.5" thickBot="1" x14ac:dyDescent="0.25">
      <c r="B25" s="7" t="s">
        <v>17</v>
      </c>
      <c r="C25" s="8" t="s">
        <v>17</v>
      </c>
      <c r="D25" s="68" t="s">
        <v>40</v>
      </c>
      <c r="E25" s="70" t="s">
        <v>60</v>
      </c>
      <c r="F25" s="71" t="s">
        <v>17</v>
      </c>
      <c r="G25" s="52" t="s">
        <v>48</v>
      </c>
      <c r="H25" s="54" t="s">
        <v>52</v>
      </c>
      <c r="I25" s="98" t="s">
        <v>18</v>
      </c>
      <c r="J25" s="96">
        <v>0.9</v>
      </c>
      <c r="K25" s="94">
        <v>0.9</v>
      </c>
      <c r="L25" s="94">
        <v>0</v>
      </c>
      <c r="M25" s="97">
        <v>0</v>
      </c>
      <c r="N25" s="96">
        <v>0.9</v>
      </c>
      <c r="O25" s="94">
        <v>0.9</v>
      </c>
      <c r="P25" s="94">
        <v>0</v>
      </c>
      <c r="Q25" s="97">
        <v>0</v>
      </c>
      <c r="R25" s="96">
        <v>0.8</v>
      </c>
      <c r="S25" s="94">
        <v>0.8</v>
      </c>
      <c r="T25" s="94">
        <v>0</v>
      </c>
      <c r="U25" s="95">
        <v>0</v>
      </c>
    </row>
    <row r="26" spans="2:23" s="5" customFormat="1" ht="13.5" thickBot="1" x14ac:dyDescent="0.25">
      <c r="B26" s="259" t="s">
        <v>17</v>
      </c>
      <c r="C26" s="274" t="s">
        <v>17</v>
      </c>
      <c r="D26" s="238" t="s">
        <v>41</v>
      </c>
      <c r="E26" s="239" t="s">
        <v>23</v>
      </c>
      <c r="F26" s="270" t="s">
        <v>17</v>
      </c>
      <c r="G26" s="272" t="s">
        <v>48</v>
      </c>
      <c r="H26" s="234" t="s">
        <v>49</v>
      </c>
      <c r="I26" s="98" t="s">
        <v>43</v>
      </c>
      <c r="J26" s="96">
        <v>27</v>
      </c>
      <c r="K26" s="94">
        <v>27</v>
      </c>
      <c r="L26" s="94">
        <v>26</v>
      </c>
      <c r="M26" s="95">
        <v>0</v>
      </c>
      <c r="N26" s="96">
        <v>27</v>
      </c>
      <c r="O26" s="94">
        <v>27</v>
      </c>
      <c r="P26" s="94">
        <v>26</v>
      </c>
      <c r="Q26" s="97">
        <v>0</v>
      </c>
      <c r="R26" s="96">
        <v>27</v>
      </c>
      <c r="S26" s="94">
        <v>27</v>
      </c>
      <c r="T26" s="94">
        <v>20.6</v>
      </c>
      <c r="U26" s="95">
        <v>0</v>
      </c>
    </row>
    <row r="27" spans="2:23" s="5" customFormat="1" ht="33" customHeight="1" thickBot="1" x14ac:dyDescent="0.25">
      <c r="B27" s="259"/>
      <c r="C27" s="274"/>
      <c r="D27" s="238"/>
      <c r="E27" s="240"/>
      <c r="F27" s="271"/>
      <c r="G27" s="273"/>
      <c r="H27" s="235"/>
      <c r="I27" s="100" t="s">
        <v>18</v>
      </c>
      <c r="J27" s="35">
        <v>9.1999999999999993</v>
      </c>
      <c r="K27" s="23">
        <v>9.1999999999999993</v>
      </c>
      <c r="L27" s="23">
        <v>0</v>
      </c>
      <c r="M27" s="33">
        <v>0</v>
      </c>
      <c r="N27" s="35">
        <v>2.4</v>
      </c>
      <c r="O27" s="23">
        <v>2.4</v>
      </c>
      <c r="P27" s="23">
        <v>0</v>
      </c>
      <c r="Q27" s="82">
        <v>0</v>
      </c>
      <c r="R27" s="96">
        <v>6.8</v>
      </c>
      <c r="S27" s="94">
        <v>6.8</v>
      </c>
      <c r="T27" s="94">
        <v>4.7</v>
      </c>
      <c r="U27" s="95">
        <v>0</v>
      </c>
    </row>
    <row r="28" spans="2:23" s="5" customFormat="1" ht="13.5" thickBot="1" x14ac:dyDescent="0.25">
      <c r="B28" s="9" t="s">
        <v>17</v>
      </c>
      <c r="C28" s="8" t="s">
        <v>17</v>
      </c>
      <c r="D28" s="245" t="s">
        <v>14</v>
      </c>
      <c r="E28" s="246"/>
      <c r="F28" s="246"/>
      <c r="G28" s="246"/>
      <c r="H28" s="261"/>
      <c r="I28" s="18"/>
      <c r="J28" s="28">
        <f>J18+J19+J20+J21+J22+J23+J24+J25+J26+J27</f>
        <v>2141.5</v>
      </c>
      <c r="K28" s="28">
        <f t="shared" ref="K28:U28" si="0">K18+K19+K20+K21+K22+K23+K24+K25+K26+K27</f>
        <v>2037.3000000000002</v>
      </c>
      <c r="L28" s="28">
        <f t="shared" si="0"/>
        <v>997.1</v>
      </c>
      <c r="M28" s="50">
        <f t="shared" si="0"/>
        <v>104.2</v>
      </c>
      <c r="N28" s="19">
        <f t="shared" si="0"/>
        <v>2134.7000000000003</v>
      </c>
      <c r="O28" s="28">
        <f t="shared" si="0"/>
        <v>2030.5000000000002</v>
      </c>
      <c r="P28" s="28">
        <f t="shared" si="0"/>
        <v>997.1</v>
      </c>
      <c r="Q28" s="101">
        <f t="shared" si="0"/>
        <v>104.2</v>
      </c>
      <c r="R28" s="28">
        <f t="shared" si="0"/>
        <v>1907.6999999999998</v>
      </c>
      <c r="S28" s="28">
        <f t="shared" si="0"/>
        <v>1807.2999999999997</v>
      </c>
      <c r="T28" s="28">
        <f t="shared" si="0"/>
        <v>977.00000000000011</v>
      </c>
      <c r="U28" s="101">
        <f t="shared" si="0"/>
        <v>100.4</v>
      </c>
    </row>
    <row r="29" spans="2:23" s="5" customFormat="1" ht="13.5" thickBot="1" x14ac:dyDescent="0.25">
      <c r="B29" s="9" t="s">
        <v>17</v>
      </c>
      <c r="C29" s="8" t="s">
        <v>19</v>
      </c>
      <c r="D29" s="282" t="s">
        <v>61</v>
      </c>
      <c r="E29" s="283"/>
      <c r="F29" s="283"/>
      <c r="G29" s="283"/>
      <c r="H29" s="283"/>
      <c r="I29" s="283"/>
      <c r="J29" s="283"/>
      <c r="K29" s="283"/>
      <c r="L29" s="283"/>
      <c r="M29" s="283"/>
      <c r="N29" s="283"/>
      <c r="O29" s="283"/>
      <c r="P29" s="283"/>
      <c r="Q29" s="283"/>
      <c r="R29" s="283"/>
      <c r="S29" s="283"/>
      <c r="T29" s="283"/>
      <c r="U29" s="284"/>
    </row>
    <row r="30" spans="2:23" s="5" customFormat="1" ht="46.5" thickBot="1" x14ac:dyDescent="0.25">
      <c r="B30" s="7" t="s">
        <v>17</v>
      </c>
      <c r="C30" s="8" t="s">
        <v>19</v>
      </c>
      <c r="D30" s="106" t="s">
        <v>17</v>
      </c>
      <c r="E30" s="187" t="s">
        <v>25</v>
      </c>
      <c r="F30" s="72" t="s">
        <v>17</v>
      </c>
      <c r="G30" s="53" t="s">
        <v>48</v>
      </c>
      <c r="H30" s="55" t="s">
        <v>51</v>
      </c>
      <c r="I30" s="107" t="s">
        <v>43</v>
      </c>
      <c r="J30" s="108">
        <v>9.8000000000000007</v>
      </c>
      <c r="K30" s="109">
        <v>9.8000000000000007</v>
      </c>
      <c r="L30" s="109">
        <v>2.5</v>
      </c>
      <c r="M30" s="111">
        <v>0</v>
      </c>
      <c r="N30" s="108">
        <v>9.8000000000000007</v>
      </c>
      <c r="O30" s="109">
        <v>9.8000000000000007</v>
      </c>
      <c r="P30" s="109">
        <v>2.5</v>
      </c>
      <c r="Q30" s="111">
        <v>0</v>
      </c>
      <c r="R30" s="108">
        <v>9.8000000000000007</v>
      </c>
      <c r="S30" s="109">
        <v>9.8000000000000007</v>
      </c>
      <c r="T30" s="109">
        <v>2.5</v>
      </c>
      <c r="U30" s="110">
        <v>0</v>
      </c>
    </row>
    <row r="31" spans="2:23" s="5" customFormat="1" ht="46.5" thickBot="1" x14ac:dyDescent="0.25">
      <c r="B31" s="7" t="s">
        <v>17</v>
      </c>
      <c r="C31" s="8" t="s">
        <v>19</v>
      </c>
      <c r="D31" s="68" t="s">
        <v>19</v>
      </c>
      <c r="E31" s="186" t="s">
        <v>26</v>
      </c>
      <c r="F31" s="71" t="s">
        <v>17</v>
      </c>
      <c r="G31" s="52" t="s">
        <v>48</v>
      </c>
      <c r="H31" s="54" t="s">
        <v>51</v>
      </c>
      <c r="I31" s="98" t="s">
        <v>43</v>
      </c>
      <c r="J31" s="112">
        <v>0.6</v>
      </c>
      <c r="K31" s="113">
        <v>0.6</v>
      </c>
      <c r="L31" s="113">
        <v>0.5</v>
      </c>
      <c r="M31" s="115">
        <v>0</v>
      </c>
      <c r="N31" s="112">
        <v>0.6</v>
      </c>
      <c r="O31" s="113">
        <v>0.6</v>
      </c>
      <c r="P31" s="113">
        <v>0.5</v>
      </c>
      <c r="Q31" s="115">
        <v>0</v>
      </c>
      <c r="R31" s="112">
        <v>0.6</v>
      </c>
      <c r="S31" s="113">
        <v>0.6</v>
      </c>
      <c r="T31" s="113">
        <v>0.5</v>
      </c>
      <c r="U31" s="114">
        <v>0</v>
      </c>
    </row>
    <row r="32" spans="2:23" s="5" customFormat="1" ht="46.5" thickBot="1" x14ac:dyDescent="0.25">
      <c r="B32" s="7" t="s">
        <v>17</v>
      </c>
      <c r="C32" s="8" t="s">
        <v>19</v>
      </c>
      <c r="D32" s="68" t="s">
        <v>30</v>
      </c>
      <c r="E32" s="186" t="s">
        <v>44</v>
      </c>
      <c r="F32" s="71" t="s">
        <v>17</v>
      </c>
      <c r="G32" s="52" t="s">
        <v>48</v>
      </c>
      <c r="H32" s="54" t="s">
        <v>52</v>
      </c>
      <c r="I32" s="98" t="s">
        <v>43</v>
      </c>
      <c r="J32" s="112">
        <v>0.5</v>
      </c>
      <c r="K32" s="113">
        <v>0.5</v>
      </c>
      <c r="L32" s="113">
        <v>0.4</v>
      </c>
      <c r="M32" s="115">
        <v>0</v>
      </c>
      <c r="N32" s="112">
        <v>0.5</v>
      </c>
      <c r="O32" s="113">
        <v>0.5</v>
      </c>
      <c r="P32" s="113">
        <v>0.4</v>
      </c>
      <c r="Q32" s="115">
        <v>0</v>
      </c>
      <c r="R32" s="112">
        <v>0.5</v>
      </c>
      <c r="S32" s="113">
        <v>0.5</v>
      </c>
      <c r="T32" s="113">
        <v>0.4</v>
      </c>
      <c r="U32" s="114">
        <v>0</v>
      </c>
    </row>
    <row r="33" spans="2:21" s="5" customFormat="1" ht="47.25" customHeight="1" thickBot="1" x14ac:dyDescent="0.25">
      <c r="B33" s="7" t="s">
        <v>17</v>
      </c>
      <c r="C33" s="8" t="s">
        <v>19</v>
      </c>
      <c r="D33" s="68" t="s">
        <v>31</v>
      </c>
      <c r="E33" s="186" t="s">
        <v>76</v>
      </c>
      <c r="F33" s="71" t="s">
        <v>17</v>
      </c>
      <c r="G33" s="52" t="s">
        <v>48</v>
      </c>
      <c r="H33" s="54" t="s">
        <v>51</v>
      </c>
      <c r="I33" s="98" t="s">
        <v>43</v>
      </c>
      <c r="J33" s="112">
        <v>23.9</v>
      </c>
      <c r="K33" s="113">
        <v>23.9</v>
      </c>
      <c r="L33" s="113">
        <v>17.8</v>
      </c>
      <c r="M33" s="114">
        <v>0</v>
      </c>
      <c r="N33" s="112">
        <v>24.1</v>
      </c>
      <c r="O33" s="113">
        <v>24.1</v>
      </c>
      <c r="P33" s="113">
        <v>17.8</v>
      </c>
      <c r="Q33" s="114">
        <v>0</v>
      </c>
      <c r="R33" s="112">
        <v>24.1</v>
      </c>
      <c r="S33" s="113">
        <v>24.1</v>
      </c>
      <c r="T33" s="113">
        <v>17.899999999999999</v>
      </c>
      <c r="U33" s="114">
        <v>0</v>
      </c>
    </row>
    <row r="34" spans="2:21" s="5" customFormat="1" ht="46.5" customHeight="1" thickBot="1" x14ac:dyDescent="0.25">
      <c r="B34" s="7" t="s">
        <v>17</v>
      </c>
      <c r="C34" s="8" t="s">
        <v>19</v>
      </c>
      <c r="D34" s="68" t="s">
        <v>38</v>
      </c>
      <c r="E34" s="186" t="s">
        <v>62</v>
      </c>
      <c r="F34" s="76" t="s">
        <v>17</v>
      </c>
      <c r="G34" s="78" t="s">
        <v>48</v>
      </c>
      <c r="H34" s="102" t="s">
        <v>52</v>
      </c>
      <c r="I34" s="98" t="s">
        <v>43</v>
      </c>
      <c r="J34" s="112">
        <v>9.4</v>
      </c>
      <c r="K34" s="113">
        <v>9.4</v>
      </c>
      <c r="L34" s="113">
        <v>6.6</v>
      </c>
      <c r="M34" s="114">
        <v>0</v>
      </c>
      <c r="N34" s="112">
        <v>9.6999999999999993</v>
      </c>
      <c r="O34" s="113">
        <v>9.6999999999999993</v>
      </c>
      <c r="P34" s="113">
        <v>6.6</v>
      </c>
      <c r="Q34" s="114">
        <v>0</v>
      </c>
      <c r="R34" s="112">
        <v>9.6</v>
      </c>
      <c r="S34" s="113">
        <v>9.6</v>
      </c>
      <c r="T34" s="113">
        <v>6.8</v>
      </c>
      <c r="U34" s="114">
        <v>0</v>
      </c>
    </row>
    <row r="35" spans="2:21" s="5" customFormat="1" ht="46.5" thickBot="1" x14ac:dyDescent="0.25">
      <c r="B35" s="9" t="s">
        <v>17</v>
      </c>
      <c r="C35" s="8" t="s">
        <v>19</v>
      </c>
      <c r="D35" s="68" t="s">
        <v>37</v>
      </c>
      <c r="E35" s="186" t="s">
        <v>27</v>
      </c>
      <c r="F35" s="76" t="s">
        <v>19</v>
      </c>
      <c r="G35" s="78" t="s">
        <v>48</v>
      </c>
      <c r="H35" s="102" t="s">
        <v>52</v>
      </c>
      <c r="I35" s="99" t="s">
        <v>43</v>
      </c>
      <c r="J35" s="46">
        <v>18</v>
      </c>
      <c r="K35" s="40">
        <v>18</v>
      </c>
      <c r="L35" s="40">
        <v>11.2</v>
      </c>
      <c r="M35" s="41">
        <v>0</v>
      </c>
      <c r="N35" s="46">
        <v>18</v>
      </c>
      <c r="O35" s="40">
        <v>18</v>
      </c>
      <c r="P35" s="40">
        <v>11.2</v>
      </c>
      <c r="Q35" s="41">
        <v>0</v>
      </c>
      <c r="R35" s="112">
        <v>18</v>
      </c>
      <c r="S35" s="113">
        <v>18</v>
      </c>
      <c r="T35" s="113">
        <v>10</v>
      </c>
      <c r="U35" s="114">
        <v>0</v>
      </c>
    </row>
    <row r="36" spans="2:21" s="5" customFormat="1" ht="45" customHeight="1" thickBot="1" x14ac:dyDescent="0.25">
      <c r="B36" s="9" t="s">
        <v>17</v>
      </c>
      <c r="C36" s="8" t="s">
        <v>19</v>
      </c>
      <c r="D36" s="68" t="s">
        <v>39</v>
      </c>
      <c r="E36" s="186" t="s">
        <v>20</v>
      </c>
      <c r="F36" s="76" t="s">
        <v>17</v>
      </c>
      <c r="G36" s="78" t="s">
        <v>48</v>
      </c>
      <c r="H36" s="102" t="s">
        <v>52</v>
      </c>
      <c r="I36" s="99" t="s">
        <v>43</v>
      </c>
      <c r="J36" s="46">
        <v>8</v>
      </c>
      <c r="K36" s="40">
        <v>8</v>
      </c>
      <c r="L36" s="40">
        <v>6.1</v>
      </c>
      <c r="M36" s="41">
        <v>0</v>
      </c>
      <c r="N36" s="46">
        <v>8</v>
      </c>
      <c r="O36" s="40">
        <v>8</v>
      </c>
      <c r="P36" s="40">
        <v>6.1</v>
      </c>
      <c r="Q36" s="41">
        <v>0</v>
      </c>
      <c r="R36" s="112">
        <v>8</v>
      </c>
      <c r="S36" s="113">
        <v>8</v>
      </c>
      <c r="T36" s="113">
        <v>6.1</v>
      </c>
      <c r="U36" s="114">
        <v>0</v>
      </c>
    </row>
    <row r="37" spans="2:21" s="5" customFormat="1" ht="46.5" thickBot="1" x14ac:dyDescent="0.25">
      <c r="B37" s="9" t="s">
        <v>17</v>
      </c>
      <c r="C37" s="8" t="s">
        <v>19</v>
      </c>
      <c r="D37" s="69" t="s">
        <v>40</v>
      </c>
      <c r="E37" s="188" t="s">
        <v>45</v>
      </c>
      <c r="F37" s="103" t="s">
        <v>19</v>
      </c>
      <c r="G37" s="78" t="s">
        <v>48</v>
      </c>
      <c r="H37" s="104" t="s">
        <v>52</v>
      </c>
      <c r="I37" s="105" t="s">
        <v>43</v>
      </c>
      <c r="J37" s="37">
        <v>9.6</v>
      </c>
      <c r="K37" s="38">
        <v>9.6</v>
      </c>
      <c r="L37" s="38">
        <v>6.6</v>
      </c>
      <c r="M37" s="39">
        <v>0</v>
      </c>
      <c r="N37" s="37">
        <v>9.6</v>
      </c>
      <c r="O37" s="38">
        <v>9.6</v>
      </c>
      <c r="P37" s="38">
        <v>6.6</v>
      </c>
      <c r="Q37" s="39">
        <v>0</v>
      </c>
      <c r="R37" s="162">
        <v>9.6</v>
      </c>
      <c r="S37" s="163">
        <v>9.6</v>
      </c>
      <c r="T37" s="163">
        <v>6.6</v>
      </c>
      <c r="U37" s="164">
        <v>0</v>
      </c>
    </row>
    <row r="38" spans="2:21" s="5" customFormat="1" ht="13.5" thickBot="1" x14ac:dyDescent="0.25">
      <c r="B38" s="9" t="s">
        <v>17</v>
      </c>
      <c r="C38" s="8" t="s">
        <v>19</v>
      </c>
      <c r="D38" s="260" t="s">
        <v>14</v>
      </c>
      <c r="E38" s="246"/>
      <c r="F38" s="246"/>
      <c r="G38" s="246"/>
      <c r="H38" s="247"/>
      <c r="I38" s="18"/>
      <c r="J38" s="19">
        <f>J30+J31+J32+J33+J34+J35+J36+J37</f>
        <v>79.799999999999983</v>
      </c>
      <c r="K38" s="20">
        <f t="shared" ref="K38:U38" si="1">K30+K31+K32+K33+K34+K35+K36+K37</f>
        <v>79.799999999999983</v>
      </c>
      <c r="L38" s="20">
        <f t="shared" si="1"/>
        <v>51.7</v>
      </c>
      <c r="M38" s="34">
        <f t="shared" si="1"/>
        <v>0</v>
      </c>
      <c r="N38" s="19">
        <f t="shared" si="1"/>
        <v>80.3</v>
      </c>
      <c r="O38" s="20">
        <f t="shared" si="1"/>
        <v>80.3</v>
      </c>
      <c r="P38" s="20">
        <f t="shared" si="1"/>
        <v>51.7</v>
      </c>
      <c r="Q38" s="34">
        <f t="shared" si="1"/>
        <v>0</v>
      </c>
      <c r="R38" s="19">
        <f t="shared" si="1"/>
        <v>80.199999999999989</v>
      </c>
      <c r="S38" s="20">
        <f t="shared" si="1"/>
        <v>80.199999999999989</v>
      </c>
      <c r="T38" s="20">
        <f t="shared" si="1"/>
        <v>50.8</v>
      </c>
      <c r="U38" s="34">
        <f t="shared" si="1"/>
        <v>0</v>
      </c>
    </row>
    <row r="39" spans="2:21" s="5" customFormat="1" ht="13.5" thickBot="1" x14ac:dyDescent="0.25">
      <c r="B39" s="7" t="s">
        <v>17</v>
      </c>
      <c r="C39" s="8" t="s">
        <v>30</v>
      </c>
      <c r="D39" s="231" t="s">
        <v>28</v>
      </c>
      <c r="E39" s="232"/>
      <c r="F39" s="232"/>
      <c r="G39" s="232"/>
      <c r="H39" s="232"/>
      <c r="I39" s="232"/>
      <c r="J39" s="232"/>
      <c r="K39" s="232"/>
      <c r="L39" s="232"/>
      <c r="M39" s="232"/>
      <c r="N39" s="232"/>
      <c r="O39" s="232"/>
      <c r="P39" s="232"/>
      <c r="Q39" s="232"/>
      <c r="R39" s="232"/>
      <c r="S39" s="232"/>
      <c r="T39" s="232"/>
      <c r="U39" s="233"/>
    </row>
    <row r="40" spans="2:21" s="5" customFormat="1" ht="46.5" thickBot="1" x14ac:dyDescent="0.25">
      <c r="B40" s="9" t="s">
        <v>17</v>
      </c>
      <c r="C40" s="10" t="s">
        <v>30</v>
      </c>
      <c r="D40" s="128" t="s">
        <v>17</v>
      </c>
      <c r="E40" s="127" t="s">
        <v>29</v>
      </c>
      <c r="F40" s="129" t="s">
        <v>17</v>
      </c>
      <c r="G40" s="130" t="s">
        <v>48</v>
      </c>
      <c r="H40" s="174" t="s">
        <v>49</v>
      </c>
      <c r="I40" s="131" t="s">
        <v>18</v>
      </c>
      <c r="J40" s="132">
        <v>29</v>
      </c>
      <c r="K40" s="133">
        <v>29</v>
      </c>
      <c r="L40" s="133">
        <v>0</v>
      </c>
      <c r="M40" s="134">
        <v>0</v>
      </c>
      <c r="N40" s="132">
        <v>29</v>
      </c>
      <c r="O40" s="133">
        <v>29</v>
      </c>
      <c r="P40" s="133">
        <v>0</v>
      </c>
      <c r="Q40" s="134">
        <v>0</v>
      </c>
      <c r="R40" s="158">
        <v>0</v>
      </c>
      <c r="S40" s="159">
        <v>0</v>
      </c>
      <c r="T40" s="159">
        <v>0</v>
      </c>
      <c r="U40" s="160">
        <v>0</v>
      </c>
    </row>
    <row r="41" spans="2:21" s="5" customFormat="1" ht="14.25" customHeight="1" thickBot="1" x14ac:dyDescent="0.25">
      <c r="B41" s="9" t="s">
        <v>17</v>
      </c>
      <c r="C41" s="8" t="s">
        <v>30</v>
      </c>
      <c r="D41" s="260" t="s">
        <v>14</v>
      </c>
      <c r="E41" s="246"/>
      <c r="F41" s="287"/>
      <c r="G41" s="287"/>
      <c r="H41" s="288"/>
      <c r="I41" s="18"/>
      <c r="J41" s="19">
        <f t="shared" ref="J41:Q41" si="2">J40</f>
        <v>29</v>
      </c>
      <c r="K41" s="20">
        <f t="shared" si="2"/>
        <v>29</v>
      </c>
      <c r="L41" s="20">
        <f t="shared" si="2"/>
        <v>0</v>
      </c>
      <c r="M41" s="34">
        <f t="shared" si="2"/>
        <v>0</v>
      </c>
      <c r="N41" s="19">
        <f t="shared" si="2"/>
        <v>29</v>
      </c>
      <c r="O41" s="20">
        <f t="shared" si="2"/>
        <v>29</v>
      </c>
      <c r="P41" s="20">
        <f t="shared" si="2"/>
        <v>0</v>
      </c>
      <c r="Q41" s="34">
        <f t="shared" si="2"/>
        <v>0</v>
      </c>
      <c r="R41" s="19">
        <f>R40</f>
        <v>0</v>
      </c>
      <c r="S41" s="20">
        <f>S40</f>
        <v>0</v>
      </c>
      <c r="T41" s="20">
        <f>T40</f>
        <v>0</v>
      </c>
      <c r="U41" s="20">
        <f>U40</f>
        <v>0</v>
      </c>
    </row>
    <row r="42" spans="2:21" s="5" customFormat="1" ht="14.25" customHeight="1" thickBot="1" x14ac:dyDescent="0.25">
      <c r="B42" s="9" t="s">
        <v>17</v>
      </c>
      <c r="C42" s="8" t="s">
        <v>31</v>
      </c>
      <c r="D42" s="195" t="s">
        <v>80</v>
      </c>
      <c r="E42" s="196"/>
      <c r="F42" s="196"/>
      <c r="G42" s="196"/>
      <c r="H42" s="196"/>
      <c r="I42" s="196"/>
      <c r="J42" s="196"/>
      <c r="K42" s="196"/>
      <c r="L42" s="196"/>
      <c r="M42" s="196"/>
      <c r="N42" s="196"/>
      <c r="O42" s="196"/>
      <c r="P42" s="196"/>
      <c r="Q42" s="196"/>
      <c r="R42" s="196"/>
      <c r="S42" s="196"/>
      <c r="T42" s="196"/>
      <c r="U42" s="197"/>
    </row>
    <row r="43" spans="2:21" s="5" customFormat="1" ht="47.25" customHeight="1" thickBot="1" x14ac:dyDescent="0.25">
      <c r="B43" s="9" t="s">
        <v>17</v>
      </c>
      <c r="C43" s="10" t="s">
        <v>31</v>
      </c>
      <c r="D43" s="44" t="s">
        <v>17</v>
      </c>
      <c r="E43" s="73" t="s">
        <v>77</v>
      </c>
      <c r="F43" s="63" t="s">
        <v>17</v>
      </c>
      <c r="G43" s="52" t="s">
        <v>48</v>
      </c>
      <c r="H43" s="175" t="s">
        <v>49</v>
      </c>
      <c r="I43" s="119" t="s">
        <v>18</v>
      </c>
      <c r="J43" s="145">
        <v>5.4</v>
      </c>
      <c r="K43" s="146">
        <v>5.4</v>
      </c>
      <c r="L43" s="146">
        <v>0</v>
      </c>
      <c r="M43" s="147">
        <v>0</v>
      </c>
      <c r="N43" s="116">
        <v>5.4</v>
      </c>
      <c r="O43" s="116">
        <v>5.4</v>
      </c>
      <c r="P43" s="116">
        <v>0</v>
      </c>
      <c r="Q43" s="117">
        <v>0</v>
      </c>
      <c r="R43" s="91">
        <v>5.5</v>
      </c>
      <c r="S43" s="116">
        <v>5.5</v>
      </c>
      <c r="T43" s="116">
        <v>0</v>
      </c>
      <c r="U43" s="118">
        <v>0</v>
      </c>
    </row>
    <row r="44" spans="2:21" s="5" customFormat="1" ht="14.25" customHeight="1" thickBot="1" x14ac:dyDescent="0.25">
      <c r="B44" s="9" t="s">
        <v>17</v>
      </c>
      <c r="C44" s="8" t="s">
        <v>31</v>
      </c>
      <c r="D44" s="260" t="s">
        <v>14</v>
      </c>
      <c r="E44" s="246"/>
      <c r="F44" s="246"/>
      <c r="G44" s="246"/>
      <c r="H44" s="261"/>
      <c r="I44" s="18"/>
      <c r="J44" s="28">
        <f t="shared" ref="J44:U44" si="3">J43</f>
        <v>5.4</v>
      </c>
      <c r="K44" s="28">
        <f t="shared" si="3"/>
        <v>5.4</v>
      </c>
      <c r="L44" s="28">
        <f t="shared" si="3"/>
        <v>0</v>
      </c>
      <c r="M44" s="50">
        <f t="shared" si="3"/>
        <v>0</v>
      </c>
      <c r="N44" s="87">
        <f t="shared" si="3"/>
        <v>5.4</v>
      </c>
      <c r="O44" s="31">
        <f t="shared" si="3"/>
        <v>5.4</v>
      </c>
      <c r="P44" s="31">
        <f t="shared" si="3"/>
        <v>0</v>
      </c>
      <c r="Q44" s="26">
        <f t="shared" si="3"/>
        <v>0</v>
      </c>
      <c r="R44" s="87">
        <f t="shared" si="3"/>
        <v>5.5</v>
      </c>
      <c r="S44" s="31">
        <f t="shared" si="3"/>
        <v>5.5</v>
      </c>
      <c r="T44" s="31">
        <f t="shared" si="3"/>
        <v>0</v>
      </c>
      <c r="U44" s="27">
        <f t="shared" si="3"/>
        <v>0</v>
      </c>
    </row>
    <row r="45" spans="2:21" s="5" customFormat="1" ht="16.5" customHeight="1" thickBot="1" x14ac:dyDescent="0.25">
      <c r="B45" s="7" t="s">
        <v>17</v>
      </c>
      <c r="C45" s="225" t="s">
        <v>15</v>
      </c>
      <c r="D45" s="226"/>
      <c r="E45" s="226"/>
      <c r="F45" s="226"/>
      <c r="G45" s="226"/>
      <c r="H45" s="227"/>
      <c r="I45" s="16"/>
      <c r="J45" s="48">
        <f t="shared" ref="J45:U45" si="4">J28+J38+J41+J44</f>
        <v>2255.7000000000003</v>
      </c>
      <c r="K45" s="48">
        <f t="shared" si="4"/>
        <v>2151.5000000000005</v>
      </c>
      <c r="L45" s="48">
        <f t="shared" si="4"/>
        <v>1048.8</v>
      </c>
      <c r="M45" s="171">
        <f t="shared" si="4"/>
        <v>104.2</v>
      </c>
      <c r="N45" s="13">
        <f t="shared" si="4"/>
        <v>2249.4000000000005</v>
      </c>
      <c r="O45" s="32">
        <f t="shared" si="4"/>
        <v>2145.2000000000003</v>
      </c>
      <c r="P45" s="32">
        <f t="shared" si="4"/>
        <v>1048.8</v>
      </c>
      <c r="Q45" s="25">
        <f t="shared" si="4"/>
        <v>104.2</v>
      </c>
      <c r="R45" s="32">
        <f t="shared" si="4"/>
        <v>1993.3999999999999</v>
      </c>
      <c r="S45" s="32">
        <f t="shared" si="4"/>
        <v>1892.9999999999998</v>
      </c>
      <c r="T45" s="32">
        <f t="shared" si="4"/>
        <v>1027.8000000000002</v>
      </c>
      <c r="U45" s="32">
        <f t="shared" si="4"/>
        <v>100.4</v>
      </c>
    </row>
    <row r="46" spans="2:21" s="5" customFormat="1" ht="13.5" thickBot="1" x14ac:dyDescent="0.25">
      <c r="B46" s="6" t="s">
        <v>19</v>
      </c>
      <c r="C46" s="252" t="s">
        <v>32</v>
      </c>
      <c r="D46" s="253"/>
      <c r="E46" s="253"/>
      <c r="F46" s="253"/>
      <c r="G46" s="253"/>
      <c r="H46" s="253"/>
      <c r="I46" s="253"/>
      <c r="J46" s="253"/>
      <c r="K46" s="253"/>
      <c r="L46" s="253"/>
      <c r="M46" s="253"/>
      <c r="N46" s="253"/>
      <c r="O46" s="253"/>
      <c r="P46" s="253"/>
      <c r="Q46" s="253"/>
      <c r="R46" s="253"/>
      <c r="S46" s="253"/>
      <c r="T46" s="253"/>
      <c r="U46" s="254"/>
    </row>
    <row r="47" spans="2:21" s="5" customFormat="1" ht="13.5" thickBot="1" x14ac:dyDescent="0.25">
      <c r="B47" s="45" t="s">
        <v>19</v>
      </c>
      <c r="C47" s="8" t="s">
        <v>17</v>
      </c>
      <c r="D47" s="282" t="s">
        <v>33</v>
      </c>
      <c r="E47" s="283"/>
      <c r="F47" s="283"/>
      <c r="G47" s="283"/>
      <c r="H47" s="283"/>
      <c r="I47" s="283"/>
      <c r="J47" s="283"/>
      <c r="K47" s="283"/>
      <c r="L47" s="283"/>
      <c r="M47" s="283"/>
      <c r="N47" s="283"/>
      <c r="O47" s="283"/>
      <c r="P47" s="283"/>
      <c r="Q47" s="283"/>
      <c r="R47" s="283"/>
      <c r="S47" s="283"/>
      <c r="T47" s="283"/>
      <c r="U47" s="284"/>
    </row>
    <row r="48" spans="2:21" s="5" customFormat="1" ht="48" customHeight="1" thickBot="1" x14ac:dyDescent="0.25">
      <c r="B48" s="45" t="s">
        <v>19</v>
      </c>
      <c r="C48" s="10" t="s">
        <v>17</v>
      </c>
      <c r="D48" s="59" t="s">
        <v>17</v>
      </c>
      <c r="E48" s="189" t="s">
        <v>78</v>
      </c>
      <c r="F48" s="63" t="s">
        <v>17</v>
      </c>
      <c r="G48" s="190">
        <v>188652583</v>
      </c>
      <c r="H48" s="176" t="s">
        <v>50</v>
      </c>
      <c r="I48" s="90" t="s">
        <v>18</v>
      </c>
      <c r="J48" s="91">
        <v>60.2</v>
      </c>
      <c r="K48" s="116">
        <v>60.2</v>
      </c>
      <c r="L48" s="116">
        <v>43.2</v>
      </c>
      <c r="M48" s="118">
        <v>0</v>
      </c>
      <c r="N48" s="122">
        <v>60.2</v>
      </c>
      <c r="O48" s="122">
        <v>60.2</v>
      </c>
      <c r="P48" s="122">
        <v>43.2</v>
      </c>
      <c r="Q48" s="123">
        <v>0</v>
      </c>
      <c r="R48" s="165">
        <v>58</v>
      </c>
      <c r="S48" s="122">
        <v>58</v>
      </c>
      <c r="T48" s="122">
        <v>42.7</v>
      </c>
      <c r="U48" s="166">
        <v>0</v>
      </c>
    </row>
    <row r="49" spans="2:21" s="5" customFormat="1" ht="46.5" thickBot="1" x14ac:dyDescent="0.25">
      <c r="B49" s="45" t="s">
        <v>19</v>
      </c>
      <c r="C49" s="10" t="s">
        <v>17</v>
      </c>
      <c r="D49" s="60" t="s">
        <v>19</v>
      </c>
      <c r="E49" s="61" t="s">
        <v>23</v>
      </c>
      <c r="F49" s="67" t="s">
        <v>17</v>
      </c>
      <c r="G49" s="191">
        <v>188652583</v>
      </c>
      <c r="H49" s="177" t="s">
        <v>50</v>
      </c>
      <c r="I49" s="148" t="s">
        <v>43</v>
      </c>
      <c r="J49" s="149">
        <v>3</v>
      </c>
      <c r="K49" s="150">
        <v>3</v>
      </c>
      <c r="L49" s="150">
        <v>2.2999999999999998</v>
      </c>
      <c r="M49" s="151">
        <v>0</v>
      </c>
      <c r="N49" s="124">
        <v>3</v>
      </c>
      <c r="O49" s="124">
        <v>3</v>
      </c>
      <c r="P49" s="124">
        <v>2.2999999999999998</v>
      </c>
      <c r="Q49" s="125">
        <v>0</v>
      </c>
      <c r="R49" s="96">
        <v>3</v>
      </c>
      <c r="S49" s="124">
        <v>3</v>
      </c>
      <c r="T49" s="124">
        <v>2.2999999999999998</v>
      </c>
      <c r="U49" s="167">
        <v>0</v>
      </c>
    </row>
    <row r="50" spans="2:21" s="5" customFormat="1" ht="14.25" customHeight="1" thickBot="1" x14ac:dyDescent="0.25">
      <c r="B50" s="9" t="s">
        <v>19</v>
      </c>
      <c r="C50" s="8" t="s">
        <v>17</v>
      </c>
      <c r="D50" s="245" t="s">
        <v>14</v>
      </c>
      <c r="E50" s="246"/>
      <c r="F50" s="246"/>
      <c r="G50" s="246"/>
      <c r="H50" s="247"/>
      <c r="I50" s="29"/>
      <c r="J50" s="19">
        <f t="shared" ref="J50:U50" si="5">J48+J49</f>
        <v>63.2</v>
      </c>
      <c r="K50" s="20">
        <f t="shared" si="5"/>
        <v>63.2</v>
      </c>
      <c r="L50" s="20">
        <f t="shared" si="5"/>
        <v>45.5</v>
      </c>
      <c r="M50" s="34">
        <f t="shared" si="5"/>
        <v>0</v>
      </c>
      <c r="N50" s="31">
        <f t="shared" si="5"/>
        <v>63.2</v>
      </c>
      <c r="O50" s="31">
        <f t="shared" si="5"/>
        <v>63.2</v>
      </c>
      <c r="P50" s="31">
        <f t="shared" si="5"/>
        <v>45.5</v>
      </c>
      <c r="Q50" s="26">
        <f t="shared" si="5"/>
        <v>0</v>
      </c>
      <c r="R50" s="87">
        <f t="shared" si="5"/>
        <v>61</v>
      </c>
      <c r="S50" s="31">
        <f t="shared" si="5"/>
        <v>61</v>
      </c>
      <c r="T50" s="31">
        <f t="shared" si="5"/>
        <v>45</v>
      </c>
      <c r="U50" s="27">
        <f t="shared" si="5"/>
        <v>0</v>
      </c>
    </row>
    <row r="51" spans="2:21" s="5" customFormat="1" ht="16.5" customHeight="1" thickBot="1" x14ac:dyDescent="0.25">
      <c r="B51" s="7" t="s">
        <v>19</v>
      </c>
      <c r="C51" s="225" t="s">
        <v>15</v>
      </c>
      <c r="D51" s="226"/>
      <c r="E51" s="226"/>
      <c r="F51" s="226"/>
      <c r="G51" s="226"/>
      <c r="H51" s="227"/>
      <c r="I51" s="30"/>
      <c r="J51" s="17">
        <f t="shared" ref="J51:Q51" si="6">J50</f>
        <v>63.2</v>
      </c>
      <c r="K51" s="120">
        <f t="shared" si="6"/>
        <v>63.2</v>
      </c>
      <c r="L51" s="120">
        <f t="shared" si="6"/>
        <v>45.5</v>
      </c>
      <c r="M51" s="121">
        <f t="shared" si="6"/>
        <v>0</v>
      </c>
      <c r="N51" s="32">
        <f t="shared" si="6"/>
        <v>63.2</v>
      </c>
      <c r="O51" s="32">
        <f t="shared" si="6"/>
        <v>63.2</v>
      </c>
      <c r="P51" s="32">
        <f t="shared" si="6"/>
        <v>45.5</v>
      </c>
      <c r="Q51" s="24">
        <f t="shared" si="6"/>
        <v>0</v>
      </c>
      <c r="R51" s="13">
        <f>R50</f>
        <v>61</v>
      </c>
      <c r="S51" s="32">
        <f>S50</f>
        <v>61</v>
      </c>
      <c r="T51" s="32">
        <f>T50</f>
        <v>45</v>
      </c>
      <c r="U51" s="25">
        <f>U50</f>
        <v>0</v>
      </c>
    </row>
    <row r="52" spans="2:21" s="5" customFormat="1" ht="13.5" thickBot="1" x14ac:dyDescent="0.25">
      <c r="B52" s="22" t="s">
        <v>30</v>
      </c>
      <c r="C52" s="262" t="s">
        <v>34</v>
      </c>
      <c r="D52" s="263"/>
      <c r="E52" s="263"/>
      <c r="F52" s="263"/>
      <c r="G52" s="263"/>
      <c r="H52" s="263"/>
      <c r="I52" s="263"/>
      <c r="J52" s="263"/>
      <c r="K52" s="263"/>
      <c r="L52" s="263"/>
      <c r="M52" s="263"/>
      <c r="N52" s="263"/>
      <c r="O52" s="263"/>
      <c r="P52" s="263"/>
      <c r="Q52" s="263"/>
      <c r="R52" s="263"/>
      <c r="S52" s="263"/>
      <c r="T52" s="263"/>
      <c r="U52" s="264"/>
    </row>
    <row r="53" spans="2:21" s="5" customFormat="1" ht="13.5" thickBot="1" x14ac:dyDescent="0.25">
      <c r="B53" s="22" t="s">
        <v>30</v>
      </c>
      <c r="C53" s="15" t="s">
        <v>17</v>
      </c>
      <c r="D53" s="282" t="s">
        <v>35</v>
      </c>
      <c r="E53" s="283"/>
      <c r="F53" s="283"/>
      <c r="G53" s="283"/>
      <c r="H53" s="283"/>
      <c r="I53" s="283"/>
      <c r="J53" s="283"/>
      <c r="K53" s="283"/>
      <c r="L53" s="283"/>
      <c r="M53" s="283"/>
      <c r="N53" s="283"/>
      <c r="O53" s="283"/>
      <c r="P53" s="283"/>
      <c r="Q53" s="283"/>
      <c r="R53" s="283"/>
      <c r="S53" s="283"/>
      <c r="T53" s="283"/>
      <c r="U53" s="284"/>
    </row>
    <row r="54" spans="2:21" s="5" customFormat="1" ht="45.75" customHeight="1" thickBot="1" x14ac:dyDescent="0.25">
      <c r="B54" s="9" t="s">
        <v>30</v>
      </c>
      <c r="C54" s="10" t="s">
        <v>17</v>
      </c>
      <c r="D54" s="58" t="s">
        <v>17</v>
      </c>
      <c r="E54" s="65" t="s">
        <v>36</v>
      </c>
      <c r="F54" s="66" t="s">
        <v>17</v>
      </c>
      <c r="G54" s="52" t="s">
        <v>48</v>
      </c>
      <c r="H54" s="56" t="s">
        <v>49</v>
      </c>
      <c r="I54" s="90" t="s">
        <v>18</v>
      </c>
      <c r="J54" s="91">
        <v>998.9</v>
      </c>
      <c r="K54" s="92">
        <v>0</v>
      </c>
      <c r="L54" s="92">
        <v>0</v>
      </c>
      <c r="M54" s="93">
        <v>998.9</v>
      </c>
      <c r="N54" s="91">
        <v>998.9</v>
      </c>
      <c r="O54" s="92">
        <v>0</v>
      </c>
      <c r="P54" s="92">
        <v>0</v>
      </c>
      <c r="Q54" s="93">
        <v>998.9</v>
      </c>
      <c r="R54" s="91">
        <v>997</v>
      </c>
      <c r="S54" s="92">
        <v>0</v>
      </c>
      <c r="T54" s="92">
        <v>0</v>
      </c>
      <c r="U54" s="161">
        <v>997</v>
      </c>
    </row>
    <row r="55" spans="2:21" s="5" customFormat="1" ht="46.5" thickBot="1" x14ac:dyDescent="0.25">
      <c r="B55" s="9" t="s">
        <v>30</v>
      </c>
      <c r="C55" s="10" t="s">
        <v>17</v>
      </c>
      <c r="D55" s="64" t="s">
        <v>19</v>
      </c>
      <c r="E55" s="61" t="s">
        <v>79</v>
      </c>
      <c r="F55" s="62" t="s">
        <v>17</v>
      </c>
      <c r="G55" s="52" t="s">
        <v>48</v>
      </c>
      <c r="H55" s="57" t="s">
        <v>49</v>
      </c>
      <c r="I55" s="98" t="s">
        <v>18</v>
      </c>
      <c r="J55" s="96">
        <v>100</v>
      </c>
      <c r="K55" s="94">
        <v>100</v>
      </c>
      <c r="L55" s="94">
        <v>0</v>
      </c>
      <c r="M55" s="97">
        <v>0</v>
      </c>
      <c r="N55" s="96">
        <v>100</v>
      </c>
      <c r="O55" s="94">
        <v>100</v>
      </c>
      <c r="P55" s="94">
        <v>0</v>
      </c>
      <c r="Q55" s="97">
        <v>0</v>
      </c>
      <c r="R55" s="96">
        <v>67.5</v>
      </c>
      <c r="S55" s="94">
        <v>67.5</v>
      </c>
      <c r="T55" s="94">
        <v>0</v>
      </c>
      <c r="U55" s="95">
        <v>0</v>
      </c>
    </row>
    <row r="56" spans="2:21" s="5" customFormat="1" ht="14.25" customHeight="1" thickBot="1" x14ac:dyDescent="0.25">
      <c r="B56" s="9" t="s">
        <v>30</v>
      </c>
      <c r="C56" s="8" t="s">
        <v>17</v>
      </c>
      <c r="D56" s="245" t="s">
        <v>14</v>
      </c>
      <c r="E56" s="246"/>
      <c r="F56" s="246"/>
      <c r="G56" s="246"/>
      <c r="H56" s="247"/>
      <c r="I56" s="18"/>
      <c r="J56" s="28">
        <f t="shared" ref="J56:U56" si="7">J54+J55</f>
        <v>1098.9000000000001</v>
      </c>
      <c r="K56" s="28">
        <f t="shared" si="7"/>
        <v>100</v>
      </c>
      <c r="L56" s="28">
        <f t="shared" si="7"/>
        <v>0</v>
      </c>
      <c r="M56" s="28">
        <f t="shared" si="7"/>
        <v>998.9</v>
      </c>
      <c r="N56" s="19">
        <f t="shared" si="7"/>
        <v>1098.9000000000001</v>
      </c>
      <c r="O56" s="20">
        <f t="shared" si="7"/>
        <v>100</v>
      </c>
      <c r="P56" s="20">
        <f t="shared" si="7"/>
        <v>0</v>
      </c>
      <c r="Q56" s="83">
        <f t="shared" si="7"/>
        <v>998.9</v>
      </c>
      <c r="R56" s="19">
        <f t="shared" si="7"/>
        <v>1064.5</v>
      </c>
      <c r="S56" s="20">
        <f t="shared" si="7"/>
        <v>67.5</v>
      </c>
      <c r="T56" s="20">
        <f t="shared" si="7"/>
        <v>0</v>
      </c>
      <c r="U56" s="34">
        <f t="shared" si="7"/>
        <v>997</v>
      </c>
    </row>
    <row r="57" spans="2:21" s="5" customFormat="1" ht="16.5" customHeight="1" thickBot="1" x14ac:dyDescent="0.25">
      <c r="B57" s="7" t="s">
        <v>30</v>
      </c>
      <c r="C57" s="225" t="s">
        <v>15</v>
      </c>
      <c r="D57" s="226"/>
      <c r="E57" s="226"/>
      <c r="F57" s="226"/>
      <c r="G57" s="226"/>
      <c r="H57" s="227"/>
      <c r="I57" s="16"/>
      <c r="J57" s="48">
        <f t="shared" ref="J57:Q57" si="8">J56</f>
        <v>1098.9000000000001</v>
      </c>
      <c r="K57" s="48">
        <f t="shared" si="8"/>
        <v>100</v>
      </c>
      <c r="L57" s="48">
        <f t="shared" si="8"/>
        <v>0</v>
      </c>
      <c r="M57" s="48">
        <f t="shared" si="8"/>
        <v>998.9</v>
      </c>
      <c r="N57" s="13">
        <f t="shared" si="8"/>
        <v>1098.9000000000001</v>
      </c>
      <c r="O57" s="14">
        <f t="shared" si="8"/>
        <v>100</v>
      </c>
      <c r="P57" s="14">
        <f t="shared" si="8"/>
        <v>0</v>
      </c>
      <c r="Q57" s="84">
        <f t="shared" si="8"/>
        <v>998.9</v>
      </c>
      <c r="R57" s="13">
        <f>R56</f>
        <v>1064.5</v>
      </c>
      <c r="S57" s="14">
        <f>S56</f>
        <v>67.5</v>
      </c>
      <c r="T57" s="14">
        <f>T56</f>
        <v>0</v>
      </c>
      <c r="U57" s="47">
        <f>U56</f>
        <v>997</v>
      </c>
    </row>
    <row r="58" spans="2:21" s="5" customFormat="1" ht="13.5" thickBot="1" x14ac:dyDescent="0.25">
      <c r="B58" s="22" t="s">
        <v>31</v>
      </c>
      <c r="C58" s="262" t="s">
        <v>81</v>
      </c>
      <c r="D58" s="263"/>
      <c r="E58" s="263"/>
      <c r="F58" s="263"/>
      <c r="G58" s="263"/>
      <c r="H58" s="263"/>
      <c r="I58" s="263"/>
      <c r="J58" s="263"/>
      <c r="K58" s="263"/>
      <c r="L58" s="263"/>
      <c r="M58" s="263"/>
      <c r="N58" s="263"/>
      <c r="O58" s="263"/>
      <c r="P58" s="263"/>
      <c r="Q58" s="263"/>
      <c r="R58" s="263"/>
      <c r="S58" s="263"/>
      <c r="T58" s="263"/>
      <c r="U58" s="264"/>
    </row>
    <row r="59" spans="2:21" s="5" customFormat="1" ht="13.5" thickBot="1" x14ac:dyDescent="0.25">
      <c r="B59" s="22" t="s">
        <v>31</v>
      </c>
      <c r="C59" s="10" t="s">
        <v>17</v>
      </c>
      <c r="D59" s="267" t="s">
        <v>46</v>
      </c>
      <c r="E59" s="268"/>
      <c r="F59" s="268"/>
      <c r="G59" s="268"/>
      <c r="H59" s="268"/>
      <c r="I59" s="268"/>
      <c r="J59" s="268"/>
      <c r="K59" s="268"/>
      <c r="L59" s="268"/>
      <c r="M59" s="268"/>
      <c r="N59" s="268"/>
      <c r="O59" s="268"/>
      <c r="P59" s="268"/>
      <c r="Q59" s="268"/>
      <c r="R59" s="268"/>
      <c r="S59" s="268"/>
      <c r="T59" s="268"/>
      <c r="U59" s="269"/>
    </row>
    <row r="60" spans="2:21" s="5" customFormat="1" ht="12.75" x14ac:dyDescent="0.2">
      <c r="B60" s="285" t="s">
        <v>31</v>
      </c>
      <c r="C60" s="236" t="s">
        <v>17</v>
      </c>
      <c r="D60" s="275" t="s">
        <v>17</v>
      </c>
      <c r="E60" s="278" t="s">
        <v>42</v>
      </c>
      <c r="F60" s="277" t="s">
        <v>30</v>
      </c>
      <c r="G60" s="276" t="s">
        <v>82</v>
      </c>
      <c r="H60" s="265" t="s">
        <v>47</v>
      </c>
      <c r="I60" s="107" t="s">
        <v>18</v>
      </c>
      <c r="J60" s="91">
        <v>2.5</v>
      </c>
      <c r="K60" s="116">
        <v>2.5</v>
      </c>
      <c r="L60" s="116">
        <v>0</v>
      </c>
      <c r="M60" s="118">
        <v>0</v>
      </c>
      <c r="N60" s="122">
        <v>2.5</v>
      </c>
      <c r="O60" s="122">
        <v>2.5</v>
      </c>
      <c r="P60" s="122">
        <v>0</v>
      </c>
      <c r="Q60" s="123">
        <v>0</v>
      </c>
      <c r="R60" s="165">
        <v>1.5</v>
      </c>
      <c r="S60" s="122">
        <v>1.5</v>
      </c>
      <c r="T60" s="122">
        <v>0</v>
      </c>
      <c r="U60" s="166">
        <v>0</v>
      </c>
    </row>
    <row r="61" spans="2:21" s="5" customFormat="1" ht="33" customHeight="1" x14ac:dyDescent="0.2">
      <c r="B61" s="286"/>
      <c r="C61" s="237"/>
      <c r="D61" s="275"/>
      <c r="E61" s="278"/>
      <c r="F61" s="277"/>
      <c r="G61" s="276"/>
      <c r="H61" s="266"/>
      <c r="I61" s="154" t="s">
        <v>43</v>
      </c>
      <c r="J61" s="46">
        <v>586.4</v>
      </c>
      <c r="K61" s="40">
        <v>586.4</v>
      </c>
      <c r="L61" s="40">
        <v>423.5</v>
      </c>
      <c r="M61" s="41">
        <v>0</v>
      </c>
      <c r="N61" s="42" t="s">
        <v>63</v>
      </c>
      <c r="O61" s="40" t="s">
        <v>63</v>
      </c>
      <c r="P61" s="40" t="s">
        <v>64</v>
      </c>
      <c r="Q61" s="49">
        <v>0</v>
      </c>
      <c r="R61" s="112" t="s">
        <v>63</v>
      </c>
      <c r="S61" s="113" t="s">
        <v>63</v>
      </c>
      <c r="T61" s="113" t="s">
        <v>64</v>
      </c>
      <c r="U61" s="114">
        <v>0</v>
      </c>
    </row>
    <row r="62" spans="2:21" s="5" customFormat="1" ht="48" customHeight="1" thickBot="1" x14ac:dyDescent="0.25">
      <c r="B62" s="36"/>
      <c r="C62" s="15"/>
      <c r="D62" s="44"/>
      <c r="E62" s="43"/>
      <c r="F62" s="67" t="s">
        <v>30</v>
      </c>
      <c r="G62" s="172" t="s">
        <v>48</v>
      </c>
      <c r="H62" s="185" t="s">
        <v>49</v>
      </c>
      <c r="I62" s="107" t="s">
        <v>43</v>
      </c>
      <c r="J62" s="149"/>
      <c r="K62" s="152"/>
      <c r="L62" s="152"/>
      <c r="M62" s="153"/>
      <c r="N62" s="122">
        <v>2.8</v>
      </c>
      <c r="O62" s="122">
        <v>2.8</v>
      </c>
      <c r="P62" s="122">
        <v>2.1</v>
      </c>
      <c r="Q62" s="123">
        <v>0</v>
      </c>
      <c r="R62" s="165">
        <v>2.8</v>
      </c>
      <c r="S62" s="122">
        <v>2.8</v>
      </c>
      <c r="T62" s="122">
        <v>2.1</v>
      </c>
      <c r="U62" s="166">
        <v>0</v>
      </c>
    </row>
    <row r="63" spans="2:21" s="5" customFormat="1" ht="15.75" customHeight="1" thickBot="1" x14ac:dyDescent="0.25">
      <c r="B63" s="7" t="s">
        <v>31</v>
      </c>
      <c r="C63" s="8" t="s">
        <v>17</v>
      </c>
      <c r="D63" s="260" t="s">
        <v>14</v>
      </c>
      <c r="E63" s="246"/>
      <c r="F63" s="246"/>
      <c r="G63" s="246"/>
      <c r="H63" s="247"/>
      <c r="I63" s="18"/>
      <c r="J63" s="19">
        <f>J60+J61+J62</f>
        <v>588.9</v>
      </c>
      <c r="K63" s="20">
        <f t="shared" ref="K63:U63" si="9">K60+K61+K62</f>
        <v>588.9</v>
      </c>
      <c r="L63" s="20">
        <f t="shared" si="9"/>
        <v>423.5</v>
      </c>
      <c r="M63" s="34">
        <f t="shared" si="9"/>
        <v>0</v>
      </c>
      <c r="N63" s="87">
        <f t="shared" si="9"/>
        <v>603.79999999999995</v>
      </c>
      <c r="O63" s="135">
        <f t="shared" si="9"/>
        <v>603.79999999999995</v>
      </c>
      <c r="P63" s="135">
        <f t="shared" si="9"/>
        <v>443.8</v>
      </c>
      <c r="Q63" s="136">
        <f t="shared" si="9"/>
        <v>0</v>
      </c>
      <c r="R63" s="87">
        <f t="shared" si="9"/>
        <v>602.79999999999995</v>
      </c>
      <c r="S63" s="135">
        <f t="shared" si="9"/>
        <v>602.79999999999995</v>
      </c>
      <c r="T63" s="135">
        <f t="shared" si="9"/>
        <v>443.8</v>
      </c>
      <c r="U63" s="136">
        <f t="shared" si="9"/>
        <v>0</v>
      </c>
    </row>
    <row r="64" spans="2:21" s="5" customFormat="1" ht="16.5" customHeight="1" thickBot="1" x14ac:dyDescent="0.25">
      <c r="B64" s="22" t="s">
        <v>31</v>
      </c>
      <c r="C64" s="225" t="s">
        <v>15</v>
      </c>
      <c r="D64" s="226"/>
      <c r="E64" s="226"/>
      <c r="F64" s="226"/>
      <c r="G64" s="226"/>
      <c r="H64" s="227"/>
      <c r="I64" s="16"/>
      <c r="J64" s="13">
        <f>J63</f>
        <v>588.9</v>
      </c>
      <c r="K64" s="14">
        <f t="shared" ref="K64:U64" si="10">K63</f>
        <v>588.9</v>
      </c>
      <c r="L64" s="14">
        <f t="shared" si="10"/>
        <v>423.5</v>
      </c>
      <c r="M64" s="47">
        <f t="shared" si="10"/>
        <v>0</v>
      </c>
      <c r="N64" s="13">
        <f t="shared" si="10"/>
        <v>603.79999999999995</v>
      </c>
      <c r="O64" s="14">
        <f t="shared" si="10"/>
        <v>603.79999999999995</v>
      </c>
      <c r="P64" s="14">
        <f t="shared" si="10"/>
        <v>443.8</v>
      </c>
      <c r="Q64" s="47">
        <f t="shared" si="10"/>
        <v>0</v>
      </c>
      <c r="R64" s="13">
        <f t="shared" si="10"/>
        <v>602.79999999999995</v>
      </c>
      <c r="S64" s="14">
        <f t="shared" si="10"/>
        <v>602.79999999999995</v>
      </c>
      <c r="T64" s="14">
        <f t="shared" si="10"/>
        <v>443.8</v>
      </c>
      <c r="U64" s="47">
        <f t="shared" si="10"/>
        <v>0</v>
      </c>
    </row>
    <row r="65" spans="2:21" s="5" customFormat="1" ht="16.5" customHeight="1" thickBot="1" x14ac:dyDescent="0.25">
      <c r="B65" s="22" t="s">
        <v>38</v>
      </c>
      <c r="C65" s="262" t="s">
        <v>65</v>
      </c>
      <c r="D65" s="263"/>
      <c r="E65" s="263"/>
      <c r="F65" s="263"/>
      <c r="G65" s="263"/>
      <c r="H65" s="263"/>
      <c r="I65" s="263"/>
      <c r="J65" s="263"/>
      <c r="K65" s="263"/>
      <c r="L65" s="263"/>
      <c r="M65" s="263"/>
      <c r="N65" s="263"/>
      <c r="O65" s="263"/>
      <c r="P65" s="263"/>
      <c r="Q65" s="263"/>
      <c r="R65" s="263"/>
      <c r="S65" s="263"/>
      <c r="T65" s="263"/>
      <c r="U65" s="264"/>
    </row>
    <row r="66" spans="2:21" s="5" customFormat="1" ht="16.5" customHeight="1" thickBot="1" x14ac:dyDescent="0.25">
      <c r="B66" s="7" t="s">
        <v>38</v>
      </c>
      <c r="C66" s="8" t="s">
        <v>17</v>
      </c>
      <c r="D66" s="267" t="s">
        <v>66</v>
      </c>
      <c r="E66" s="268"/>
      <c r="F66" s="268"/>
      <c r="G66" s="268"/>
      <c r="H66" s="268"/>
      <c r="I66" s="268"/>
      <c r="J66" s="268"/>
      <c r="K66" s="268"/>
      <c r="L66" s="268"/>
      <c r="M66" s="268"/>
      <c r="N66" s="268"/>
      <c r="O66" s="268"/>
      <c r="P66" s="268"/>
      <c r="Q66" s="268"/>
      <c r="R66" s="268"/>
      <c r="S66" s="268"/>
      <c r="T66" s="268"/>
      <c r="U66" s="269"/>
    </row>
    <row r="67" spans="2:21" s="5" customFormat="1" ht="44.25" customHeight="1" thickBot="1" x14ac:dyDescent="0.25">
      <c r="B67" s="22" t="s">
        <v>38</v>
      </c>
      <c r="C67" s="8" t="s">
        <v>17</v>
      </c>
      <c r="D67" s="128" t="s">
        <v>17</v>
      </c>
      <c r="E67" s="142" t="s">
        <v>67</v>
      </c>
      <c r="F67" s="143" t="s">
        <v>17</v>
      </c>
      <c r="G67" s="173" t="s">
        <v>48</v>
      </c>
      <c r="H67" s="178" t="s">
        <v>49</v>
      </c>
      <c r="I67" s="144" t="s">
        <v>43</v>
      </c>
      <c r="J67" s="126"/>
      <c r="K67" s="140"/>
      <c r="L67" s="140"/>
      <c r="M67" s="141"/>
      <c r="N67" s="132" t="s">
        <v>68</v>
      </c>
      <c r="O67" s="133" t="s">
        <v>68</v>
      </c>
      <c r="P67" s="133" t="s">
        <v>69</v>
      </c>
      <c r="Q67" s="134">
        <v>0</v>
      </c>
      <c r="R67" s="168">
        <v>29.9</v>
      </c>
      <c r="S67" s="169">
        <v>29.9</v>
      </c>
      <c r="T67" s="169">
        <v>22.8</v>
      </c>
      <c r="U67" s="170">
        <v>0</v>
      </c>
    </row>
    <row r="68" spans="2:21" s="5" customFormat="1" ht="13.5" thickBot="1" x14ac:dyDescent="0.25">
      <c r="B68" s="7" t="s">
        <v>38</v>
      </c>
      <c r="C68" s="8" t="s">
        <v>17</v>
      </c>
      <c r="D68" s="260" t="s">
        <v>14</v>
      </c>
      <c r="E68" s="246"/>
      <c r="F68" s="246"/>
      <c r="G68" s="246"/>
      <c r="H68" s="247"/>
      <c r="I68" s="18"/>
      <c r="J68" s="19"/>
      <c r="K68" s="20"/>
      <c r="L68" s="20"/>
      <c r="M68" s="34"/>
      <c r="N68" s="87">
        <f t="shared" ref="N68:U68" si="11">N65+N66+N67</f>
        <v>29.9</v>
      </c>
      <c r="O68" s="135">
        <f t="shared" si="11"/>
        <v>29.9</v>
      </c>
      <c r="P68" s="135">
        <f t="shared" si="11"/>
        <v>22.8</v>
      </c>
      <c r="Q68" s="136">
        <f t="shared" si="11"/>
        <v>0</v>
      </c>
      <c r="R68" s="87">
        <f t="shared" si="11"/>
        <v>29.9</v>
      </c>
      <c r="S68" s="135">
        <f t="shared" si="11"/>
        <v>29.9</v>
      </c>
      <c r="T68" s="135">
        <f t="shared" si="11"/>
        <v>22.8</v>
      </c>
      <c r="U68" s="136">
        <f t="shared" si="11"/>
        <v>0</v>
      </c>
    </row>
    <row r="69" spans="2:21" s="5" customFormat="1" ht="13.5" thickBot="1" x14ac:dyDescent="0.25">
      <c r="B69" s="22" t="s">
        <v>38</v>
      </c>
      <c r="C69" s="225" t="s">
        <v>15</v>
      </c>
      <c r="D69" s="226"/>
      <c r="E69" s="226"/>
      <c r="F69" s="226"/>
      <c r="G69" s="226"/>
      <c r="H69" s="227"/>
      <c r="I69" s="16"/>
      <c r="J69" s="13"/>
      <c r="K69" s="14"/>
      <c r="L69" s="14"/>
      <c r="M69" s="47"/>
      <c r="N69" s="13">
        <f t="shared" ref="N69:U69" si="12">N68</f>
        <v>29.9</v>
      </c>
      <c r="O69" s="14">
        <f t="shared" si="12"/>
        <v>29.9</v>
      </c>
      <c r="P69" s="14">
        <f t="shared" si="12"/>
        <v>22.8</v>
      </c>
      <c r="Q69" s="47">
        <f t="shared" si="12"/>
        <v>0</v>
      </c>
      <c r="R69" s="13">
        <f t="shared" si="12"/>
        <v>29.9</v>
      </c>
      <c r="S69" s="14">
        <f t="shared" si="12"/>
        <v>29.9</v>
      </c>
      <c r="T69" s="14">
        <f t="shared" si="12"/>
        <v>22.8</v>
      </c>
      <c r="U69" s="47">
        <f t="shared" si="12"/>
        <v>0</v>
      </c>
    </row>
    <row r="70" spans="2:21" ht="17.25" customHeight="1" thickBot="1" x14ac:dyDescent="0.25">
      <c r="B70" s="11" t="s">
        <v>19</v>
      </c>
      <c r="C70" s="228" t="s">
        <v>16</v>
      </c>
      <c r="D70" s="229"/>
      <c r="E70" s="229"/>
      <c r="F70" s="229"/>
      <c r="G70" s="229"/>
      <c r="H70" s="230"/>
      <c r="I70" s="12"/>
      <c r="J70" s="137">
        <f t="shared" ref="J70:U70" si="13">J45+J51+J57+J64+J69</f>
        <v>4006.7000000000003</v>
      </c>
      <c r="K70" s="138">
        <f t="shared" si="13"/>
        <v>2903.6000000000004</v>
      </c>
      <c r="L70" s="138">
        <f t="shared" si="13"/>
        <v>1517.8</v>
      </c>
      <c r="M70" s="139">
        <f t="shared" si="13"/>
        <v>1103.0999999999999</v>
      </c>
      <c r="N70" s="137">
        <f t="shared" si="13"/>
        <v>4045.2000000000003</v>
      </c>
      <c r="O70" s="138">
        <f t="shared" si="13"/>
        <v>2942.1</v>
      </c>
      <c r="P70" s="138">
        <f t="shared" si="13"/>
        <v>1560.8999999999999</v>
      </c>
      <c r="Q70" s="139">
        <f t="shared" si="13"/>
        <v>1103.0999999999999</v>
      </c>
      <c r="R70" s="137">
        <f t="shared" si="13"/>
        <v>3751.6</v>
      </c>
      <c r="S70" s="138">
        <f t="shared" si="13"/>
        <v>2654.2</v>
      </c>
      <c r="T70" s="138">
        <f t="shared" si="13"/>
        <v>1539.4</v>
      </c>
      <c r="U70" s="138">
        <f t="shared" si="13"/>
        <v>1097.4000000000001</v>
      </c>
    </row>
    <row r="75" spans="2:21" x14ac:dyDescent="0.2">
      <c r="S75" s="2" t="s">
        <v>55</v>
      </c>
    </row>
  </sheetData>
  <sheetProtection selectLockedCells="1" selectUnlockedCells="1"/>
  <mergeCells count="68">
    <mergeCell ref="B15:U15"/>
    <mergeCell ref="D28:H28"/>
    <mergeCell ref="D29:U29"/>
    <mergeCell ref="D53:U53"/>
    <mergeCell ref="C65:U65"/>
    <mergeCell ref="B60:B61"/>
    <mergeCell ref="D41:H41"/>
    <mergeCell ref="D47:U47"/>
    <mergeCell ref="D50:H50"/>
    <mergeCell ref="C58:U58"/>
    <mergeCell ref="F26:F27"/>
    <mergeCell ref="G26:G27"/>
    <mergeCell ref="C26:C27"/>
    <mergeCell ref="D66:U66"/>
    <mergeCell ref="D68:H68"/>
    <mergeCell ref="C69:H69"/>
    <mergeCell ref="D60:D61"/>
    <mergeCell ref="G60:G61"/>
    <mergeCell ref="F60:F61"/>
    <mergeCell ref="E60:E61"/>
    <mergeCell ref="B26:B27"/>
    <mergeCell ref="D63:H63"/>
    <mergeCell ref="C64:H64"/>
    <mergeCell ref="C57:H57"/>
    <mergeCell ref="C45:H45"/>
    <mergeCell ref="D38:H38"/>
    <mergeCell ref="D44:H44"/>
    <mergeCell ref="C52:U52"/>
    <mergeCell ref="H60:H61"/>
    <mergeCell ref="D59:U59"/>
    <mergeCell ref="B11:B14"/>
    <mergeCell ref="D56:H56"/>
    <mergeCell ref="Q13:Q14"/>
    <mergeCell ref="J11:M12"/>
    <mergeCell ref="M13:M14"/>
    <mergeCell ref="B10:Q10"/>
    <mergeCell ref="C46:U46"/>
    <mergeCell ref="N11:Q12"/>
    <mergeCell ref="E11:E14"/>
    <mergeCell ref="F11:F14"/>
    <mergeCell ref="C51:H51"/>
    <mergeCell ref="C70:H70"/>
    <mergeCell ref="O13:P13"/>
    <mergeCell ref="D17:U17"/>
    <mergeCell ref="D39:U39"/>
    <mergeCell ref="D11:D14"/>
    <mergeCell ref="H26:H27"/>
    <mergeCell ref="C60:C61"/>
    <mergeCell ref="D26:D27"/>
    <mergeCell ref="E26:E27"/>
    <mergeCell ref="I11:I14"/>
    <mergeCell ref="U13:U14"/>
    <mergeCell ref="R11:U12"/>
    <mergeCell ref="R13:R14"/>
    <mergeCell ref="S13:T13"/>
    <mergeCell ref="G11:G14"/>
    <mergeCell ref="J13:J14"/>
    <mergeCell ref="N13:N14"/>
    <mergeCell ref="S7:U7"/>
    <mergeCell ref="B4:J4"/>
    <mergeCell ref="F6:L6"/>
    <mergeCell ref="D42:U42"/>
    <mergeCell ref="R1:U1"/>
    <mergeCell ref="K4:U4"/>
    <mergeCell ref="C5:J5"/>
    <mergeCell ref="C11:C14"/>
    <mergeCell ref="H11:H14"/>
    <mergeCell ref="K13:L13"/>
  </mergeCells>
  <pageMargins left="0.25" right="0.25" top="0.75" bottom="0.75" header="0.3" footer="0.3"/>
  <pageSetup paperSize="9" scale="70" firstPageNumber="0" orientation="landscape" horizontalDpi="1200" verticalDpi="300" r:id="rId1"/>
  <headerFooter alignWithMargins="0"/>
  <rowBreaks count="2" manualBreakCount="2">
    <brk id="22" min="1" max="20" man="1"/>
    <brk id="41" min="1" max="2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2 lentele tūkst.Eur</vt:lpstr>
      <vt:lpstr>'2 lentele tūkst.Eur'!Print_Area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Laima Dumbliauskienė</cp:lastModifiedBy>
  <cp:lastPrinted>2018-07-02T10:42:06Z</cp:lastPrinted>
  <dcterms:created xsi:type="dcterms:W3CDTF">2012-09-04T10:49:59Z</dcterms:created>
  <dcterms:modified xsi:type="dcterms:W3CDTF">2018-10-03T10:44:55Z</dcterms:modified>
</cp:coreProperties>
</file>