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navickiene\Desktop\2017 SVP igyvendinimo ataskait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tūkst.Eur'!$A$1:$V$92</definedName>
  </definedNames>
  <calcPr calcId="152511"/>
</workbook>
</file>

<file path=xl/calcChain.xml><?xml version="1.0" encoding="utf-8"?>
<calcChain xmlns="http://schemas.openxmlformats.org/spreadsheetml/2006/main">
  <c r="L90" i="2" l="1"/>
  <c r="M90" i="2"/>
  <c r="T88" i="2"/>
  <c r="U88" i="2"/>
  <c r="V88" i="2"/>
  <c r="S88" i="2"/>
  <c r="T23" i="2"/>
  <c r="U23" i="2"/>
  <c r="V23" i="2"/>
  <c r="S23" i="2"/>
  <c r="S24" i="2"/>
  <c r="T83" i="2"/>
  <c r="U83" i="2"/>
  <c r="V83" i="2"/>
  <c r="S83" i="2"/>
  <c r="T61" i="2"/>
  <c r="T62" i="2"/>
  <c r="U61" i="2"/>
  <c r="V61" i="2"/>
  <c r="S61" i="2"/>
  <c r="S56" i="2"/>
  <c r="P83" i="2"/>
  <c r="P88" i="2"/>
  <c r="P89" i="2"/>
  <c r="Q83" i="2"/>
  <c r="Q88" i="2"/>
  <c r="Q89" i="2"/>
  <c r="R83" i="2"/>
  <c r="R88" i="2"/>
  <c r="R89" i="2"/>
  <c r="O83" i="2"/>
  <c r="O88" i="2"/>
  <c r="O89" i="2"/>
  <c r="N89" i="2"/>
  <c r="M89" i="2"/>
  <c r="L89" i="2"/>
  <c r="K89" i="2"/>
  <c r="P80" i="2"/>
  <c r="P79" i="2"/>
  <c r="Q79" i="2"/>
  <c r="Q80" i="2"/>
  <c r="R79" i="2"/>
  <c r="R80" i="2"/>
  <c r="O79" i="2"/>
  <c r="O80" i="2"/>
  <c r="P74" i="2"/>
  <c r="P75" i="2"/>
  <c r="Q74" i="2"/>
  <c r="Q75" i="2"/>
  <c r="R74" i="2"/>
  <c r="R75" i="2"/>
  <c r="O74" i="2"/>
  <c r="O75" i="2"/>
  <c r="N61" i="2"/>
  <c r="N62" i="2"/>
  <c r="M61" i="2"/>
  <c r="M62" i="2"/>
  <c r="L61" i="2"/>
  <c r="L62" i="2"/>
  <c r="K61" i="2"/>
  <c r="K62" i="2"/>
  <c r="P61" i="2"/>
  <c r="P62" i="2"/>
  <c r="Q61" i="2"/>
  <c r="Q62" i="2"/>
  <c r="R61" i="2"/>
  <c r="R62" i="2"/>
  <c r="O61" i="2"/>
  <c r="O62" i="2"/>
  <c r="N55" i="2"/>
  <c r="N56" i="2"/>
  <c r="N90" i="2"/>
  <c r="M55" i="2"/>
  <c r="M56" i="2"/>
  <c r="L55" i="2"/>
  <c r="L56" i="2"/>
  <c r="K55" i="2"/>
  <c r="K56" i="2"/>
  <c r="P55" i="2"/>
  <c r="P56" i="2"/>
  <c r="Q55" i="2"/>
  <c r="Q56" i="2"/>
  <c r="R55" i="2"/>
  <c r="R56" i="2"/>
  <c r="O55" i="2"/>
  <c r="O56" i="2"/>
  <c r="R50" i="2"/>
  <c r="R51" i="2"/>
  <c r="Q50" i="2"/>
  <c r="Q51" i="2"/>
  <c r="P50" i="2"/>
  <c r="P51" i="2"/>
  <c r="O50" i="2"/>
  <c r="O51" i="2"/>
  <c r="R44" i="2"/>
  <c r="Q44" i="2"/>
  <c r="P44" i="2"/>
  <c r="O44" i="2"/>
  <c r="P41" i="2"/>
  <c r="P45" i="2"/>
  <c r="Q41" i="2"/>
  <c r="R41" i="2"/>
  <c r="O41" i="2"/>
  <c r="L35" i="2"/>
  <c r="L45" i="2"/>
  <c r="M35" i="2"/>
  <c r="N35" i="2"/>
  <c r="P35" i="2"/>
  <c r="Q35" i="2"/>
  <c r="R35" i="2"/>
  <c r="K35" i="2"/>
  <c r="O27" i="2"/>
  <c r="O35" i="2"/>
  <c r="O45" i="2"/>
  <c r="L23" i="2"/>
  <c r="L24" i="2"/>
  <c r="M23" i="2"/>
  <c r="M24" i="2"/>
  <c r="N23" i="2"/>
  <c r="N24" i="2"/>
  <c r="K23" i="2"/>
  <c r="K24" i="2"/>
  <c r="P23" i="2"/>
  <c r="P24" i="2"/>
  <c r="P90" i="2"/>
  <c r="Q23" i="2"/>
  <c r="Q24" i="2"/>
  <c r="R23" i="2"/>
  <c r="R24" i="2"/>
  <c r="O19" i="2"/>
  <c r="O23" i="2"/>
  <c r="O24" i="2"/>
  <c r="T35" i="2"/>
  <c r="T45" i="2"/>
  <c r="T90" i="2"/>
  <c r="U35" i="2"/>
  <c r="V35" i="2"/>
  <c r="S35" i="2"/>
  <c r="T24" i="2"/>
  <c r="U24" i="2"/>
  <c r="V24" i="2"/>
  <c r="S41" i="2"/>
  <c r="L74" i="2"/>
  <c r="L75" i="2"/>
  <c r="M65" i="2"/>
  <c r="M74" i="2"/>
  <c r="M75" i="2"/>
  <c r="N65" i="2"/>
  <c r="N74" i="2"/>
  <c r="N75" i="2"/>
  <c r="K74" i="2"/>
  <c r="K75" i="2"/>
  <c r="L44" i="2"/>
  <c r="K44" i="2"/>
  <c r="V44" i="2"/>
  <c r="U44" i="2"/>
  <c r="T44" i="2"/>
  <c r="S44" i="2"/>
  <c r="S45" i="2"/>
  <c r="S90" i="2"/>
  <c r="N44" i="2"/>
  <c r="M44" i="2"/>
  <c r="M45" i="2"/>
  <c r="L41" i="2"/>
  <c r="M41" i="2"/>
  <c r="N41" i="2"/>
  <c r="N45" i="2"/>
  <c r="K41" i="2"/>
  <c r="K45" i="2"/>
  <c r="V41" i="2"/>
  <c r="T74" i="2"/>
  <c r="T75" i="2"/>
  <c r="U65" i="2"/>
  <c r="U74" i="2"/>
  <c r="U75" i="2"/>
  <c r="V65" i="2"/>
  <c r="V74" i="2"/>
  <c r="V75" i="2"/>
  <c r="S74" i="2"/>
  <c r="S75" i="2"/>
  <c r="V79" i="2"/>
  <c r="V89" i="2"/>
  <c r="V80" i="2"/>
  <c r="U79" i="2"/>
  <c r="U89" i="2"/>
  <c r="T79" i="2"/>
  <c r="T89" i="2"/>
  <c r="S79" i="2"/>
  <c r="S80" i="2"/>
  <c r="N79" i="2"/>
  <c r="N80" i="2"/>
  <c r="M79" i="2"/>
  <c r="M80" i="2"/>
  <c r="L79" i="2"/>
  <c r="L80" i="2"/>
  <c r="K79" i="2"/>
  <c r="K80" i="2"/>
  <c r="V62" i="2"/>
  <c r="U62" i="2"/>
  <c r="S62" i="2"/>
  <c r="V55" i="2"/>
  <c r="V56" i="2"/>
  <c r="U55" i="2"/>
  <c r="U56" i="2"/>
  <c r="T55" i="2"/>
  <c r="T56" i="2"/>
  <c r="S55" i="2"/>
  <c r="T50" i="2"/>
  <c r="T51" i="2"/>
  <c r="L50" i="2"/>
  <c r="L51" i="2"/>
  <c r="M50" i="2"/>
  <c r="M51" i="2"/>
  <c r="K50" i="2"/>
  <c r="K51" i="2"/>
  <c r="U41" i="2"/>
  <c r="N50" i="2"/>
  <c r="N51" i="2"/>
  <c r="V50" i="2"/>
  <c r="V51" i="2"/>
  <c r="T41" i="2"/>
  <c r="U50" i="2"/>
  <c r="U51" i="2"/>
  <c r="R45" i="2"/>
  <c r="Q45" i="2"/>
  <c r="S50" i="2"/>
  <c r="S51" i="2"/>
  <c r="R90" i="2"/>
  <c r="O90" i="2"/>
  <c r="Q90" i="2"/>
  <c r="U80" i="2"/>
  <c r="T80" i="2"/>
  <c r="S89" i="2"/>
  <c r="K90" i="2"/>
  <c r="V45" i="2"/>
  <c r="V90" i="2"/>
  <c r="U45" i="2"/>
  <c r="U90" i="2"/>
</calcChain>
</file>

<file path=xl/sharedStrings.xml><?xml version="1.0" encoding="utf-8"?>
<sst xmlns="http://schemas.openxmlformats.org/spreadsheetml/2006/main" count="352" uniqueCount="111">
  <si>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</si>
  <si>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</si>
  <si>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</si>
  <si>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</si>
  <si>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</si>
  <si>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</si>
  <si>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</si>
  <si>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</si>
  <si>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</si>
  <si>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Priemonės vykdytojo kodas</t>
  </si>
  <si>
    <t>Tikslo,
uždavinio,  priemonės 
pavadinimas</t>
  </si>
  <si>
    <t>Finansavimo šaltinis</t>
  </si>
  <si>
    <t>Iš viso uždaviniui:</t>
  </si>
  <si>
    <t>Iš viso tikslui:</t>
  </si>
  <si>
    <t>Iš viso  programai:</t>
  </si>
  <si>
    <t>01</t>
  </si>
  <si>
    <t>SB</t>
  </si>
  <si>
    <t>02</t>
  </si>
  <si>
    <t>03</t>
  </si>
  <si>
    <t>04</t>
  </si>
  <si>
    <t>06</t>
  </si>
  <si>
    <t>05</t>
  </si>
  <si>
    <t>08 PROGRAMA. KULTŪROS VEIKLOS PLĖTRA IR JOS VAIDMENS BENDRUOMENĖS GYVENIME STIPRINIMAS</t>
  </si>
  <si>
    <t>Gerinti gyventojų informacinį,kultūrinį aptarnavimą</t>
  </si>
  <si>
    <t xml:space="preserve">Užtikrinti tinkamas sąlygas bibliotekos lankytojams ir personalui               </t>
  </si>
  <si>
    <t>Alytaus rajono savivaldybės viešosios bibliotekos veiklos organizavimas:</t>
  </si>
  <si>
    <t>Susitikimų su profesionaliojo meno atstovais, poezijos pavasarių, valstybinių švenčių minėjimų, renginių, skirtų krašto kultūrai puoselėti organizavimas</t>
  </si>
  <si>
    <t>Bibliotekos materialinės bazės stiprinimas,operatyvus spaudinių, prekių bibliotekos filialams pristatymas</t>
  </si>
  <si>
    <t>Šildymo sistemų sutvarkymas,  palaikomojo remonto atlikimas</t>
  </si>
  <si>
    <t>Išsaugoti ir plačiau panaudoti regiono kultūrinį savitumą, užtikrinant kultūros įstaigų veiklą</t>
  </si>
  <si>
    <t>Kultūros centrų veiklos užtikrinimas</t>
  </si>
  <si>
    <t>Simno kultūros centro veiklos užtikrinimas:</t>
  </si>
  <si>
    <t>Daugų kultūros centro veiklos užtikrinimas:</t>
  </si>
  <si>
    <t xml:space="preserve"> Amatininkų, tautodailininkų darbų parodų, plenerų, seminarų rengimas, kvietimas jų dalyvauti įvairiose mugėse, renginiuose</t>
  </si>
  <si>
    <t>Kalendorinių švenčių, išlaikant regiono papročius ir tradicijas organizavimas</t>
  </si>
  <si>
    <t>Sąlygų meno mėgėjų kolektyvų kūrybinei veiklai skatinimas bei sudarymas</t>
  </si>
  <si>
    <t>Įvairios tematikos renginių, diskotekų, poilsio vakarų organizavimas, mokamų renginių organizavimas bei dalyvavimas kultūrinių mainų programose</t>
  </si>
  <si>
    <t>Alytaus r. Punios mokyklos - daugiafunkcio
 centro veiklos oganizavimas</t>
  </si>
  <si>
    <t>Skatinti rajono gyventojų kultūrinį aktyvumą ir gerinti susijusią infrastruktūrą</t>
  </si>
  <si>
    <t>Ugdyti visuomenės kultūrinį, pilietinį bei visuomeninį aktyvumą</t>
  </si>
  <si>
    <t>Remti kultūros vartojimo ir kultūros poreikio ugdymo iniciatyvas</t>
  </si>
  <si>
    <t>Alytaus rajono savivaldybės kultūros plėtros projektų finansavimas</t>
  </si>
  <si>
    <t>Kultūros įstaigų centralizuotos priemonės</t>
  </si>
  <si>
    <t>Tradicinės religinės bendruomenės skatinimas</t>
  </si>
  <si>
    <t>Formuoti ir įgyvendinti savivaldybės kultūros politiką bei atlikti visus veiksmus susijusius su savivaldybės teigiamo įvaizdžio formavimu</t>
  </si>
  <si>
    <t>Užtikrinti Švietimo, kultūros ir sporto skyriaus darbuotojų, vykdančių kultūros politiką ir dalyvaujančių jos formavime veiklos efektyvumą ir rezultatyvumą</t>
  </si>
  <si>
    <t xml:space="preserve">Kultūrinio palikimo atkūrimas, tvarkant ir globojant materialinės ir dvasinės kultūros bei gamtos paminklus </t>
  </si>
  <si>
    <t>Alytaus rajono  kultūros paveldo objektų  priežiūra</t>
  </si>
  <si>
    <t>Paminklosauga:</t>
  </si>
  <si>
    <t>07</t>
  </si>
  <si>
    <t>Vietos jaunimo organizacijų bendradarbiavimas, jaunimo iniciatyvų skatinimas</t>
  </si>
  <si>
    <t>Skatinti jaunimo dalyvavimą vietinės bendruomenės gyvenime ir gerinti vietinio jaunimo veiklos kokybę</t>
  </si>
  <si>
    <t>08</t>
  </si>
  <si>
    <t>188718528</t>
  </si>
  <si>
    <t>A11</t>
  </si>
  <si>
    <t>A12</t>
  </si>
  <si>
    <t>Kultūros darbuotojų
 veiklos organizavimas</t>
  </si>
  <si>
    <t>Kultūros centralizuotos priemonės</t>
  </si>
  <si>
    <t>VB</t>
  </si>
  <si>
    <t>KT</t>
  </si>
  <si>
    <t>Rumbonių piliakalnio laiptai, aplinkos sutvarkymas</t>
  </si>
  <si>
    <t>Kario kryželio pastatymas Mančiūnuose</t>
  </si>
  <si>
    <t>Klepočių kryžiaus restauracija</t>
  </si>
  <si>
    <t>Kitų paveldo objektų priežiūra</t>
  </si>
  <si>
    <t>2,0</t>
  </si>
  <si>
    <t>Alytaus rajono savivaldybės kultūros centro veiklos organizavimas</t>
  </si>
  <si>
    <t>Simno žydų sinagogos pastato sutvarkymo darbai</t>
  </si>
  <si>
    <t>Antano Žmuidzinavičiaus tėviškės aplinkos sutvarkymas</t>
  </si>
  <si>
    <t>Kurnėnų Lauryno Radziukyno mokyklos tvarkymo darbai</t>
  </si>
  <si>
    <t xml:space="preserve">Simno žydų kapinių atititvarų įrengimas </t>
  </si>
  <si>
    <t>A7</t>
  </si>
  <si>
    <t>A11.2</t>
  </si>
  <si>
    <t xml:space="preserve"> 190244044 </t>
  </si>
  <si>
    <t xml:space="preserve"> 304562801 </t>
  </si>
  <si>
    <t>A11.8</t>
  </si>
  <si>
    <t>A11.10</t>
  </si>
  <si>
    <t xml:space="preserve"> 188202383  </t>
  </si>
  <si>
    <t>Gimnazijų ir jų skyrių veiklos užtikrinimas</t>
  </si>
  <si>
    <t xml:space="preserve"> Daugų Vlado Mirono
gimnazijos Makniūnų pagrindinio ugdymo ir daugiafunkcio skyriaus  veiklos organizavimas</t>
  </si>
  <si>
    <t>Remti Alytaus rajono savivaldybės teritorijoje esančių organizacijoms priklausančių pastatų tvarkybos darbus ir šių pastatų pritaikymą bendruomenės poreikiams, skatinti etnokultūros puoselėjimą, nekilnojamų ir kilnojamų kultūros vertybių apsaugą</t>
  </si>
  <si>
    <t xml:space="preserve"> PROGRAMOS 2017 – ŲJŲ METŲ ĮGYVENDINIMO ATASKAITA</t>
  </si>
  <si>
    <t>(programos pavadinimas)</t>
  </si>
  <si>
    <t>LĖŠŲ RODIKLIAI</t>
  </si>
  <si>
    <t>1 lentelė</t>
  </si>
  <si>
    <t>tūkst. Eur</t>
  </si>
  <si>
    <t>2017-iems metams patvirtintas 
asignavimų planas</t>
  </si>
  <si>
    <t>2017-ųjų metų patikslintas 
asignavimų planas</t>
  </si>
  <si>
    <t>2017-aisiais metais panaudotos
 lėšos (kasinės išlaidos)</t>
  </si>
  <si>
    <t>Alytaus rajono savivaldybės 
2017 – 2019 metų strateginio veiklos plano įgyvendinimo
 2017 metais ataskaitos
15 priedas</t>
  </si>
  <si>
    <t>KULTŪROS VEIKLOS PLĖTROD IR JOS VAIDMENS BENDRUOMENĖS GYVENIME STIPRINIMO</t>
  </si>
  <si>
    <t>Alytaus r. Makniūnų mokyklos - daugiafunkcio centro veiklos organizavimas</t>
  </si>
  <si>
    <t>Alytaus r. Krokialaukio Tomo-Noraus Naruševičiaus gimnazijos veiklos organizavimas</t>
  </si>
  <si>
    <t>Alytaus rajono savivaldybės  Daugų kultūros centro Butrimonių filialo pastato patalpų, 
 Vytauto g. 31, Butrimonių mst., Alytaus rajone, rekonstravimas</t>
  </si>
  <si>
    <t>Religinių bendruomenių projektų finansavimas</t>
  </si>
  <si>
    <t>Alytaus rajono savivaldybės jaunimo veiklos skatinimo projektai</t>
  </si>
  <si>
    <t>Darbuotojų darbo sąlygų gerinimas</t>
  </si>
  <si>
    <t>Darbo sąlygų gerinimas, užtikrinant veiklos svarbą atitinkantį darbo užmokestį</t>
  </si>
  <si>
    <t>Savivaldybės įstaigų darbuotojų 
darbo apmokėjimo įstatymo 
laipsniškas įgyvendinimas</t>
  </si>
  <si>
    <t>0,9</t>
  </si>
  <si>
    <t>0,7</t>
  </si>
  <si>
    <t>0,0</t>
  </si>
  <si>
    <t>1,1</t>
  </si>
  <si>
    <t>0,8</t>
  </si>
  <si>
    <t>2,5</t>
  </si>
  <si>
    <t>4,7</t>
  </si>
  <si>
    <t>3,6</t>
  </si>
  <si>
    <t>D</t>
  </si>
  <si>
    <t>2,6</t>
  </si>
  <si>
    <t>2,1</t>
  </si>
  <si>
    <t>0,6</t>
  </si>
  <si>
    <t>1,0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</si>
</sst>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7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0" fontId="22" fillId="0" borderId="0"/>
    <xf numFmtId="0" fontId="23" fillId="0" borderId="0"/>
    <xf numFmtId="164" fontId="17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4" fillId="0" borderId="0"/>
    <xf numFmtId="0" fontId="24" fillId="0" borderId="0"/>
    <xf numFmtId="0" fontId="17" fillId="23" borderId="4" applyNumberFormat="0" applyAlignment="0" applyProtection="0"/>
  </cellStyleXfs>
  <cellXfs count="361">
    <xf numFmtId="0" fontId="0" fillId="0" borderId="0" xfId="0"/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 wrapText="1"/>
    </xf>
    <xf numFmtId="49" fontId="15" fillId="8" borderId="6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center"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165" fontId="15" fillId="4" borderId="7" xfId="0" applyNumberFormat="1" applyFont="1" applyFill="1" applyBorder="1" applyAlignment="1">
      <alignment horizontal="center" vertical="top"/>
    </xf>
    <xf numFmtId="165" fontId="15" fillId="4" borderId="8" xfId="0" applyNumberFormat="1" applyFont="1" applyFill="1" applyBorder="1" applyAlignment="1">
      <alignment horizontal="center" vertical="top"/>
    </xf>
    <xf numFmtId="49" fontId="14" fillId="24" borderId="9" xfId="0" applyNumberFormat="1" applyFont="1" applyFill="1" applyBorder="1" applyAlignment="1">
      <alignment horizontal="center" vertical="top"/>
    </xf>
    <xf numFmtId="49" fontId="15" fillId="24" borderId="9" xfId="0" applyNumberFormat="1" applyFont="1" applyFill="1" applyBorder="1" applyAlignment="1">
      <alignment horizontal="right" vertical="top"/>
    </xf>
    <xf numFmtId="165" fontId="15" fillId="8" borderId="10" xfId="0" applyNumberFormat="1" applyFont="1" applyFill="1" applyBorder="1" applyAlignment="1">
      <alignment horizontal="center" vertical="top"/>
    </xf>
    <xf numFmtId="165" fontId="15" fillId="8" borderId="11" xfId="0" applyNumberFormat="1" applyFont="1" applyFill="1" applyBorder="1" applyAlignment="1">
      <alignment horizontal="center" vertical="top"/>
    </xf>
    <xf numFmtId="0" fontId="12" fillId="0" borderId="17" xfId="0" applyFont="1" applyBorder="1" applyAlignment="1">
      <alignment horizontal="center" vertical="center" textRotation="90" wrapText="1"/>
    </xf>
    <xf numFmtId="0" fontId="12" fillId="0" borderId="17" xfId="0" applyFont="1" applyFill="1" applyBorder="1" applyAlignment="1">
      <alignment horizontal="center" vertical="center" textRotation="90" wrapText="1"/>
    </xf>
    <xf numFmtId="49" fontId="15" fillId="8" borderId="18" xfId="0" applyNumberFormat="1" applyFont="1" applyFill="1" applyBorder="1" applyAlignment="1">
      <alignment horizontal="center" vertical="top"/>
    </xf>
    <xf numFmtId="49" fontId="14" fillId="27" borderId="0" xfId="0" applyNumberFormat="1" applyFont="1" applyFill="1" applyBorder="1" applyAlignment="1">
      <alignment horizontal="center" vertical="top"/>
    </xf>
    <xf numFmtId="49" fontId="15" fillId="27" borderId="0" xfId="0" applyNumberFormat="1" applyFont="1" applyFill="1" applyBorder="1" applyAlignment="1">
      <alignment horizontal="right" vertical="top"/>
    </xf>
    <xf numFmtId="165" fontId="14" fillId="27" borderId="0" xfId="0" applyNumberFormat="1" applyFont="1" applyFill="1" applyBorder="1" applyAlignment="1">
      <alignment horizontal="center" vertical="top"/>
    </xf>
    <xf numFmtId="0" fontId="10" fillId="28" borderId="0" xfId="0" applyFont="1" applyFill="1" applyBorder="1" applyAlignment="1">
      <alignment vertical="top"/>
    </xf>
    <xf numFmtId="165" fontId="15" fillId="8" borderId="9" xfId="0" applyNumberFormat="1" applyFont="1" applyFill="1" applyBorder="1" applyAlignment="1">
      <alignment horizontal="right" vertical="top"/>
    </xf>
    <xf numFmtId="165" fontId="15" fillId="8" borderId="19" xfId="0" applyNumberFormat="1" applyFont="1" applyFill="1" applyBorder="1" applyAlignment="1">
      <alignment horizontal="center" vertical="top"/>
    </xf>
    <xf numFmtId="165" fontId="15" fillId="8" borderId="20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right" vertical="top"/>
    </xf>
    <xf numFmtId="165" fontId="15" fillId="4" borderId="10" xfId="0" applyNumberFormat="1" applyFont="1" applyFill="1" applyBorder="1" applyAlignment="1">
      <alignment horizontal="center" vertical="top"/>
    </xf>
    <xf numFmtId="165" fontId="15" fillId="4" borderId="11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vertical="top" wrapText="1"/>
    </xf>
    <xf numFmtId="0" fontId="12" fillId="0" borderId="0" xfId="0" applyFont="1" applyFill="1" applyBorder="1" applyAlignment="1">
      <alignment horizontal="left" vertical="top" wrapText="1"/>
    </xf>
    <xf numFmtId="49" fontId="15" fillId="8" borderId="9" xfId="0" applyNumberFormat="1" applyFont="1" applyFill="1" applyBorder="1" applyAlignment="1">
      <alignment horizontal="center" vertical="top"/>
    </xf>
    <xf numFmtId="0" fontId="19" fillId="0" borderId="12" xfId="0" applyFont="1" applyFill="1" applyBorder="1" applyAlignment="1">
      <alignment horizontal="left" vertical="top" wrapText="1"/>
    </xf>
    <xf numFmtId="165" fontId="15" fillId="8" borderId="21" xfId="0" applyNumberFormat="1" applyFont="1" applyFill="1" applyBorder="1" applyAlignment="1">
      <alignment horizontal="center" vertical="top"/>
    </xf>
    <xf numFmtId="165" fontId="15" fillId="4" borderId="22" xfId="0" applyNumberFormat="1" applyFont="1" applyFill="1" applyBorder="1" applyAlignment="1">
      <alignment horizontal="center" vertical="top"/>
    </xf>
    <xf numFmtId="165" fontId="12" fillId="0" borderId="23" xfId="0" applyNumberFormat="1" applyFont="1" applyFill="1" applyBorder="1" applyAlignment="1">
      <alignment horizontal="center" vertical="top"/>
    </xf>
    <xf numFmtId="165" fontId="12" fillId="0" borderId="15" xfId="0" applyNumberFormat="1" applyFont="1" applyFill="1" applyBorder="1" applyAlignment="1">
      <alignment horizontal="center" vertical="top"/>
    </xf>
    <xf numFmtId="165" fontId="12" fillId="0" borderId="16" xfId="0" applyNumberFormat="1" applyFont="1" applyFill="1" applyBorder="1" applyAlignment="1">
      <alignment horizontal="center" vertical="top"/>
    </xf>
    <xf numFmtId="49" fontId="12" fillId="0" borderId="9" xfId="0" applyNumberFormat="1" applyFont="1" applyFill="1" applyBorder="1" applyAlignment="1">
      <alignment horizontal="center" vertical="top"/>
    </xf>
    <xf numFmtId="49" fontId="15" fillId="0" borderId="24" xfId="0" applyNumberFormat="1" applyFont="1" applyFill="1" applyBorder="1" applyAlignment="1">
      <alignment horizontal="center" vertical="top"/>
    </xf>
    <xf numFmtId="165" fontId="15" fillId="8" borderId="22" xfId="0" applyNumberFormat="1" applyFont="1" applyFill="1" applyBorder="1" applyAlignment="1">
      <alignment horizontal="center" vertical="top"/>
    </xf>
    <xf numFmtId="49" fontId="15" fillId="8" borderId="25" xfId="0" applyNumberFormat="1" applyFont="1" applyFill="1" applyBorder="1" applyAlignment="1">
      <alignment horizontal="center" vertical="top"/>
    </xf>
    <xf numFmtId="49" fontId="15" fillId="0" borderId="26" xfId="0" applyNumberFormat="1" applyFont="1" applyBorder="1" applyAlignment="1">
      <alignment horizontal="center" vertical="top"/>
    </xf>
    <xf numFmtId="49" fontId="15" fillId="4" borderId="18" xfId="0" applyNumberFormat="1" applyFont="1" applyFill="1" applyBorder="1" applyAlignment="1">
      <alignment horizontal="center" vertical="top"/>
    </xf>
    <xf numFmtId="49" fontId="15" fillId="4" borderId="27" xfId="0" applyNumberFormat="1" applyFont="1" applyFill="1" applyBorder="1" applyAlignment="1">
      <alignment horizontal="center" vertical="top"/>
    </xf>
    <xf numFmtId="49" fontId="15" fillId="4" borderId="14" xfId="0" applyNumberFormat="1" applyFont="1" applyFill="1" applyBorder="1" applyAlignment="1">
      <alignment horizontal="center" vertical="top"/>
    </xf>
    <xf numFmtId="49" fontId="15" fillId="8" borderId="28" xfId="0" applyNumberFormat="1" applyFont="1" applyFill="1" applyBorder="1" applyAlignment="1">
      <alignment horizontal="center" vertical="top"/>
    </xf>
    <xf numFmtId="165" fontId="12" fillId="0" borderId="14" xfId="0" applyNumberFormat="1" applyFont="1" applyFill="1" applyBorder="1" applyAlignment="1">
      <alignment horizontal="center" vertical="top"/>
    </xf>
    <xf numFmtId="165" fontId="12" fillId="0" borderId="29" xfId="0" applyNumberFormat="1" applyFont="1" applyFill="1" applyBorder="1" applyAlignment="1">
      <alignment horizontal="center" vertical="top"/>
    </xf>
    <xf numFmtId="165" fontId="12" fillId="0" borderId="17" xfId="0" applyNumberFormat="1" applyFont="1" applyFill="1" applyBorder="1" applyAlignment="1">
      <alignment horizontal="center" vertical="top"/>
    </xf>
    <xf numFmtId="165" fontId="12" fillId="0" borderId="30" xfId="0" applyNumberFormat="1" applyFont="1" applyFill="1" applyBorder="1" applyAlignment="1">
      <alignment horizontal="center" vertical="top"/>
    </xf>
    <xf numFmtId="49" fontId="12" fillId="0" borderId="25" xfId="0" applyNumberFormat="1" applyFont="1" applyBorder="1" applyAlignment="1">
      <alignment horizontal="center" vertical="top"/>
    </xf>
    <xf numFmtId="165" fontId="12" fillId="0" borderId="31" xfId="0" applyNumberFormat="1" applyFont="1" applyFill="1" applyBorder="1" applyAlignment="1">
      <alignment horizontal="center" vertical="top"/>
    </xf>
    <xf numFmtId="165" fontId="12" fillId="0" borderId="26" xfId="0" applyNumberFormat="1" applyFont="1" applyFill="1" applyBorder="1" applyAlignment="1">
      <alignment horizontal="center" vertical="top"/>
    </xf>
    <xf numFmtId="165" fontId="12" fillId="0" borderId="12" xfId="0" applyNumberFormat="1" applyFont="1" applyFill="1" applyBorder="1" applyAlignment="1">
      <alignment horizontal="center" vertical="top"/>
    </xf>
    <xf numFmtId="165" fontId="12" fillId="0" borderId="24" xfId="0" applyNumberFormat="1" applyFont="1" applyFill="1" applyBorder="1" applyAlignment="1">
      <alignment horizontal="center" vertical="top"/>
    </xf>
    <xf numFmtId="165" fontId="12" fillId="0" borderId="32" xfId="0" applyNumberFormat="1" applyFont="1" applyFill="1" applyBorder="1" applyAlignment="1">
      <alignment horizontal="center" vertical="top"/>
    </xf>
    <xf numFmtId="165" fontId="12" fillId="25" borderId="26" xfId="0" applyNumberFormat="1" applyFont="1" applyFill="1" applyBorder="1" applyAlignment="1">
      <alignment horizontal="center" vertical="top"/>
    </xf>
    <xf numFmtId="165" fontId="12" fillId="25" borderId="12" xfId="0" applyNumberFormat="1" applyFont="1" applyFill="1" applyBorder="1" applyAlignment="1">
      <alignment horizontal="center" vertical="top"/>
    </xf>
    <xf numFmtId="165" fontId="12" fillId="25" borderId="13" xfId="0" applyNumberFormat="1" applyFont="1" applyFill="1" applyBorder="1" applyAlignment="1">
      <alignment horizontal="center" vertical="top"/>
    </xf>
    <xf numFmtId="165" fontId="12" fillId="0" borderId="13" xfId="0" applyNumberFormat="1" applyFont="1" applyFill="1" applyBorder="1" applyAlignment="1">
      <alignment horizontal="center" vertical="top"/>
    </xf>
    <xf numFmtId="0" fontId="12" fillId="0" borderId="12" xfId="0" applyFont="1" applyFill="1" applyBorder="1" applyAlignment="1">
      <alignment horizontal="left" vertical="top" wrapText="1"/>
    </xf>
    <xf numFmtId="49" fontId="15" fillId="0" borderId="26" xfId="0" applyNumberFormat="1" applyFont="1" applyFill="1" applyBorder="1" applyAlignment="1">
      <alignment horizontal="left" vertical="top"/>
    </xf>
    <xf numFmtId="49" fontId="15" fillId="0" borderId="12" xfId="0" applyNumberFormat="1" applyFont="1" applyFill="1" applyBorder="1" applyAlignment="1">
      <alignment horizontal="left" vertical="top"/>
    </xf>
    <xf numFmtId="49" fontId="15" fillId="0" borderId="13" xfId="0" applyNumberFormat="1" applyFont="1" applyFill="1" applyBorder="1" applyAlignment="1">
      <alignment horizontal="left" vertical="top"/>
    </xf>
    <xf numFmtId="49" fontId="15" fillId="0" borderId="26" xfId="0" applyNumberFormat="1" applyFont="1" applyFill="1" applyBorder="1" applyAlignment="1">
      <alignment horizontal="center" vertical="top"/>
    </xf>
    <xf numFmtId="49" fontId="15" fillId="0" borderId="12" xfId="0" applyNumberFormat="1" applyFont="1" applyFill="1" applyBorder="1" applyAlignment="1">
      <alignment horizontal="center" vertical="top"/>
    </xf>
    <xf numFmtId="49" fontId="15" fillId="0" borderId="13" xfId="0" applyNumberFormat="1" applyFont="1" applyFill="1" applyBorder="1" applyAlignment="1">
      <alignment horizontal="center" vertical="top"/>
    </xf>
    <xf numFmtId="165" fontId="16" fillId="26" borderId="33" xfId="0" applyNumberFormat="1" applyFont="1" applyFill="1" applyBorder="1" applyAlignment="1">
      <alignment horizontal="left" vertical="top" wrapText="1"/>
    </xf>
    <xf numFmtId="165" fontId="16" fillId="26" borderId="34" xfId="0" applyNumberFormat="1" applyFont="1" applyFill="1" applyBorder="1" applyAlignment="1">
      <alignment horizontal="left" vertical="top" wrapText="1"/>
    </xf>
    <xf numFmtId="165" fontId="25" fillId="0" borderId="29" xfId="0" applyNumberFormat="1" applyFont="1" applyFill="1" applyBorder="1" applyAlignment="1">
      <alignment horizontal="center" vertical="top"/>
    </xf>
    <xf numFmtId="165" fontId="25" fillId="0" borderId="17" xfId="0" applyNumberFormat="1" applyFont="1" applyFill="1" applyBorder="1" applyAlignment="1">
      <alignment horizontal="center" vertical="top"/>
    </xf>
    <xf numFmtId="165" fontId="25" fillId="0" borderId="30" xfId="0" applyNumberFormat="1" applyFont="1" applyFill="1" applyBorder="1" applyAlignment="1">
      <alignment horizontal="center" vertical="top"/>
    </xf>
    <xf numFmtId="165" fontId="12" fillId="0" borderId="26" xfId="0" applyNumberFormat="1" applyFont="1" applyFill="1" applyBorder="1" applyAlignment="1">
      <alignment vertical="top"/>
    </xf>
    <xf numFmtId="165" fontId="12" fillId="0" borderId="12" xfId="0" applyNumberFormat="1" applyFont="1" applyFill="1" applyBorder="1" applyAlignment="1">
      <alignment vertical="top"/>
    </xf>
    <xf numFmtId="0" fontId="15" fillId="0" borderId="12" xfId="0" applyFont="1" applyFill="1" applyBorder="1" applyAlignment="1">
      <alignment horizontal="left" vertical="top" wrapText="1"/>
    </xf>
    <xf numFmtId="165" fontId="25" fillId="0" borderId="26" xfId="0" applyNumberFormat="1" applyFont="1" applyFill="1" applyBorder="1" applyAlignment="1">
      <alignment horizontal="center" vertical="top"/>
    </xf>
    <xf numFmtId="165" fontId="25" fillId="0" borderId="12" xfId="0" applyNumberFormat="1" applyFont="1" applyFill="1" applyBorder="1" applyAlignment="1">
      <alignment horizontal="center" vertical="top"/>
    </xf>
    <xf numFmtId="165" fontId="25" fillId="0" borderId="13" xfId="0" applyNumberFormat="1" applyFont="1" applyFill="1" applyBorder="1" applyAlignment="1">
      <alignment horizontal="center" vertical="top"/>
    </xf>
    <xf numFmtId="165" fontId="12" fillId="0" borderId="33" xfId="0" applyNumberFormat="1" applyFont="1" applyFill="1" applyBorder="1" applyAlignment="1">
      <alignment horizontal="center" vertical="top"/>
    </xf>
    <xf numFmtId="165" fontId="12" fillId="0" borderId="33" xfId="0" applyNumberFormat="1" applyFont="1" applyFill="1" applyBorder="1" applyAlignment="1">
      <alignment vertical="top"/>
    </xf>
    <xf numFmtId="165" fontId="14" fillId="24" borderId="10" xfId="0" applyNumberFormat="1" applyFont="1" applyFill="1" applyBorder="1" applyAlignment="1">
      <alignment horizontal="center" vertical="top"/>
    </xf>
    <xf numFmtId="165" fontId="14" fillId="24" borderId="11" xfId="0" applyNumberFormat="1" applyFont="1" applyFill="1" applyBorder="1" applyAlignment="1">
      <alignment horizontal="center" vertical="top"/>
    </xf>
    <xf numFmtId="165" fontId="14" fillId="24" borderId="22" xfId="0" applyNumberFormat="1" applyFont="1" applyFill="1" applyBorder="1" applyAlignment="1">
      <alignment horizontal="center" vertical="top"/>
    </xf>
    <xf numFmtId="49" fontId="26" fillId="0" borderId="25" xfId="0" applyNumberFormat="1" applyFont="1" applyFill="1" applyBorder="1" applyAlignment="1">
      <alignment horizontal="center" vertical="top"/>
    </xf>
    <xf numFmtId="165" fontId="26" fillId="0" borderId="26" xfId="0" applyNumberFormat="1" applyFont="1" applyFill="1" applyBorder="1" applyAlignment="1">
      <alignment horizontal="center" vertical="top"/>
    </xf>
    <xf numFmtId="165" fontId="26" fillId="0" borderId="12" xfId="0" applyNumberFormat="1" applyFont="1" applyFill="1" applyBorder="1" applyAlignment="1">
      <alignment horizontal="center" vertical="top"/>
    </xf>
    <xf numFmtId="165" fontId="26" fillId="0" borderId="13" xfId="0" applyNumberFormat="1" applyFont="1" applyFill="1" applyBorder="1" applyAlignment="1">
      <alignment horizontal="center" vertical="top"/>
    </xf>
    <xf numFmtId="49" fontId="10" fillId="0" borderId="17" xfId="0" applyNumberFormat="1" applyFont="1" applyBorder="1" applyAlignment="1">
      <alignment horizontal="center" vertical="top" textRotation="90"/>
    </xf>
    <xf numFmtId="49" fontId="10" fillId="0" borderId="30" xfId="0" applyNumberFormat="1" applyFont="1" applyBorder="1" applyAlignment="1">
      <alignment horizontal="center" vertical="top"/>
    </xf>
    <xf numFmtId="49" fontId="16" fillId="0" borderId="13" xfId="0" applyNumberFormat="1" applyFont="1" applyFill="1" applyBorder="1" applyAlignment="1">
      <alignment horizontal="center" vertical="top"/>
    </xf>
    <xf numFmtId="49" fontId="16" fillId="0" borderId="35" xfId="0" applyNumberFormat="1" applyFont="1" applyFill="1" applyBorder="1" applyAlignment="1">
      <alignment horizontal="center" vertical="top" textRotation="90"/>
    </xf>
    <xf numFmtId="49" fontId="16" fillId="0" borderId="12" xfId="0" applyNumberFormat="1" applyFont="1" applyFill="1" applyBorder="1" applyAlignment="1">
      <alignment horizontal="center" vertical="top" textRotation="90"/>
    </xf>
    <xf numFmtId="49" fontId="15" fillId="8" borderId="36" xfId="0" applyNumberFormat="1" applyFont="1" applyFill="1" applyBorder="1" applyAlignment="1">
      <alignment horizontal="center" vertical="top"/>
    </xf>
    <xf numFmtId="49" fontId="15" fillId="0" borderId="29" xfId="0" applyNumberFormat="1" applyFont="1" applyFill="1" applyBorder="1" applyAlignment="1">
      <alignment horizontal="center" vertical="top"/>
    </xf>
    <xf numFmtId="49" fontId="16" fillId="0" borderId="37" xfId="0" applyNumberFormat="1" applyFont="1" applyFill="1" applyBorder="1" applyAlignment="1">
      <alignment horizontal="center" vertical="top"/>
    </xf>
    <xf numFmtId="49" fontId="12" fillId="0" borderId="38" xfId="0" applyNumberFormat="1" applyFont="1" applyFill="1" applyBorder="1" applyAlignment="1">
      <alignment horizontal="left" vertical="top" wrapText="1"/>
    </xf>
    <xf numFmtId="49" fontId="12" fillId="0" borderId="8" xfId="0" applyNumberFormat="1" applyFont="1" applyFill="1" applyBorder="1" applyAlignment="1">
      <alignment horizontal="center" vertical="top"/>
    </xf>
    <xf numFmtId="49" fontId="16" fillId="0" borderId="8" xfId="0" applyNumberFormat="1" applyFont="1" applyFill="1" applyBorder="1" applyAlignment="1">
      <alignment horizontal="center" vertical="top"/>
    </xf>
    <xf numFmtId="49" fontId="16" fillId="0" borderId="8" xfId="0" applyNumberFormat="1" applyFont="1" applyFill="1" applyBorder="1" applyAlignment="1">
      <alignment horizontal="center" vertical="top" textRotation="90"/>
    </xf>
    <xf numFmtId="49" fontId="16" fillId="0" borderId="39" xfId="0" applyNumberFormat="1" applyFont="1" applyFill="1" applyBorder="1" applyAlignment="1">
      <alignment horizontal="center" vertical="top"/>
    </xf>
    <xf numFmtId="49" fontId="12" fillId="0" borderId="40" xfId="0" applyNumberFormat="1" applyFont="1" applyFill="1" applyBorder="1" applyAlignment="1">
      <alignment horizontal="left" vertical="top" wrapText="1"/>
    </xf>
    <xf numFmtId="49" fontId="15" fillId="0" borderId="7" xfId="0" applyNumberFormat="1" applyFont="1" applyFill="1" applyBorder="1" applyAlignment="1">
      <alignment horizontal="center" vertical="top"/>
    </xf>
    <xf numFmtId="49" fontId="12" fillId="0" borderId="17" xfId="0" applyNumberFormat="1" applyFont="1" applyFill="1" applyBorder="1" applyAlignment="1">
      <alignment horizontal="left" vertical="top" wrapText="1"/>
    </xf>
    <xf numFmtId="49" fontId="12" fillId="0" borderId="32" xfId="0" applyNumberFormat="1" applyFont="1" applyFill="1" applyBorder="1" applyAlignment="1">
      <alignment horizontal="left" vertical="top" wrapText="1"/>
    </xf>
    <xf numFmtId="49" fontId="15" fillId="0" borderId="7" xfId="0" applyNumberFormat="1" applyFont="1" applyBorder="1" applyAlignment="1">
      <alignment horizontal="center" vertical="top"/>
    </xf>
    <xf numFmtId="49" fontId="16" fillId="0" borderId="30" xfId="0" applyNumberFormat="1" applyFont="1" applyBorder="1" applyAlignment="1">
      <alignment horizontal="center" vertical="top"/>
    </xf>
    <xf numFmtId="49" fontId="16" fillId="0" borderId="35" xfId="0" applyNumberFormat="1" applyFont="1" applyFill="1" applyBorder="1" applyAlignment="1">
      <alignment horizontal="center" vertical="top"/>
    </xf>
    <xf numFmtId="49" fontId="16" fillId="0" borderId="12" xfId="0" applyNumberFormat="1" applyFont="1" applyFill="1" applyBorder="1" applyAlignment="1">
      <alignment horizontal="center" vertical="top"/>
    </xf>
    <xf numFmtId="49" fontId="12" fillId="0" borderId="39" xfId="0" applyNumberFormat="1" applyFont="1" applyFill="1" applyBorder="1" applyAlignment="1">
      <alignment horizontal="center" vertical="top"/>
    </xf>
    <xf numFmtId="165" fontId="12" fillId="0" borderId="41" xfId="0" applyNumberFormat="1" applyFont="1" applyFill="1" applyBorder="1" applyAlignment="1">
      <alignment horizontal="left" vertical="top" wrapText="1"/>
    </xf>
    <xf numFmtId="49" fontId="15" fillId="4" borderId="42" xfId="0" applyNumberFormat="1" applyFont="1" applyFill="1" applyBorder="1" applyAlignment="1">
      <alignment horizontal="center" vertical="top"/>
    </xf>
    <xf numFmtId="49" fontId="10" fillId="0" borderId="36" xfId="0" applyNumberFormat="1" applyFont="1" applyBorder="1" applyAlignment="1">
      <alignment horizontal="center" vertical="top"/>
    </xf>
    <xf numFmtId="49" fontId="10" fillId="0" borderId="17" xfId="0" applyNumberFormat="1" applyFont="1" applyBorder="1" applyAlignment="1">
      <alignment horizontal="center" vertical="top" wrapText="1"/>
    </xf>
    <xf numFmtId="49" fontId="15" fillId="0" borderId="29" xfId="0" applyNumberFormat="1" applyFont="1" applyBorder="1" applyAlignment="1">
      <alignment horizontal="center" vertical="top"/>
    </xf>
    <xf numFmtId="165" fontId="16" fillId="0" borderId="39" xfId="0" applyNumberFormat="1" applyFont="1" applyBorder="1" applyAlignment="1">
      <alignment horizontal="center" vertical="top"/>
    </xf>
    <xf numFmtId="0" fontId="12" fillId="0" borderId="17" xfId="0" applyFont="1" applyFill="1" applyBorder="1" applyAlignment="1">
      <alignment horizontal="left" vertical="top" wrapText="1"/>
    </xf>
    <xf numFmtId="49" fontId="16" fillId="0" borderId="17" xfId="0" applyNumberFormat="1" applyFont="1" applyBorder="1" applyAlignment="1">
      <alignment horizontal="center" vertical="top" wrapText="1"/>
    </xf>
    <xf numFmtId="49" fontId="16" fillId="0" borderId="17" xfId="0" applyNumberFormat="1" applyFont="1" applyBorder="1" applyAlignment="1">
      <alignment horizontal="center" vertical="top" textRotation="90"/>
    </xf>
    <xf numFmtId="49" fontId="16" fillId="0" borderId="32" xfId="0" applyNumberFormat="1" applyFont="1" applyFill="1" applyBorder="1" applyAlignment="1">
      <alignment horizontal="center" vertical="top"/>
    </xf>
    <xf numFmtId="49" fontId="15" fillId="0" borderId="32" xfId="0" applyNumberFormat="1" applyFont="1" applyFill="1" applyBorder="1" applyAlignment="1">
      <alignment horizontal="center" vertical="top"/>
    </xf>
    <xf numFmtId="49" fontId="15" fillId="0" borderId="17" xfId="0" applyNumberFormat="1" applyFont="1" applyFill="1" applyBorder="1" applyAlignment="1">
      <alignment horizontal="center" vertical="top"/>
    </xf>
    <xf numFmtId="165" fontId="12" fillId="25" borderId="30" xfId="0" applyNumberFormat="1" applyFont="1" applyFill="1" applyBorder="1" applyAlignment="1">
      <alignment horizontal="center" vertical="top"/>
    </xf>
    <xf numFmtId="165" fontId="12" fillId="25" borderId="29" xfId="0" applyNumberFormat="1" applyFont="1" applyFill="1" applyBorder="1" applyAlignment="1">
      <alignment horizontal="center" vertical="top"/>
    </xf>
    <xf numFmtId="165" fontId="12" fillId="25" borderId="17" xfId="0" applyNumberFormat="1" applyFont="1" applyFill="1" applyBorder="1" applyAlignment="1">
      <alignment horizontal="center" vertical="top"/>
    </xf>
    <xf numFmtId="49" fontId="16" fillId="0" borderId="17" xfId="0" applyNumberFormat="1" applyFont="1" applyFill="1" applyBorder="1" applyAlignment="1">
      <alignment horizontal="center" vertical="top"/>
    </xf>
    <xf numFmtId="49" fontId="16" fillId="0" borderId="17" xfId="0" applyNumberFormat="1" applyFont="1" applyFill="1" applyBorder="1" applyAlignment="1">
      <alignment horizontal="center" vertical="top" textRotation="90"/>
    </xf>
    <xf numFmtId="49" fontId="12" fillId="0" borderId="17" xfId="0" applyNumberFormat="1" applyFont="1" applyBorder="1" applyAlignment="1">
      <alignment horizontal="center" vertical="top"/>
    </xf>
    <xf numFmtId="49" fontId="12" fillId="0" borderId="8" xfId="0" applyNumberFormat="1" applyFont="1" applyFill="1" applyBorder="1" applyAlignment="1">
      <alignment horizontal="left" vertical="top" wrapText="1"/>
    </xf>
    <xf numFmtId="49" fontId="16" fillId="0" borderId="30" xfId="0" applyNumberFormat="1" applyFont="1" applyFill="1" applyBorder="1" applyAlignment="1">
      <alignment horizontal="center" vertical="top"/>
    </xf>
    <xf numFmtId="49" fontId="15" fillId="0" borderId="43" xfId="0" applyNumberFormat="1" applyFont="1" applyFill="1" applyBorder="1" applyAlignment="1">
      <alignment horizontal="center" vertical="top"/>
    </xf>
    <xf numFmtId="0" fontId="12" fillId="0" borderId="8" xfId="0" applyFont="1" applyFill="1" applyBorder="1" applyAlignment="1">
      <alignment horizontal="left" vertical="top" wrapText="1"/>
    </xf>
    <xf numFmtId="49" fontId="16" fillId="0" borderId="8" xfId="0" applyNumberFormat="1" applyFont="1" applyBorder="1" applyAlignment="1">
      <alignment horizontal="center" vertical="top" wrapText="1"/>
    </xf>
    <xf numFmtId="49" fontId="16" fillId="0" borderId="8" xfId="0" applyNumberFormat="1" applyFont="1" applyBorder="1" applyAlignment="1">
      <alignment horizontal="center" vertical="top" textRotation="90"/>
    </xf>
    <xf numFmtId="165" fontId="26" fillId="0" borderId="44" xfId="0" applyNumberFormat="1" applyFont="1" applyFill="1" applyBorder="1" applyAlignment="1">
      <alignment horizontal="center" vertical="top"/>
    </xf>
    <xf numFmtId="165" fontId="26" fillId="0" borderId="35" xfId="0" applyNumberFormat="1" applyFont="1" applyFill="1" applyBorder="1" applyAlignment="1">
      <alignment horizontal="center" vertical="top"/>
    </xf>
    <xf numFmtId="165" fontId="26" fillId="0" borderId="37" xfId="0" applyNumberFormat="1" applyFont="1" applyFill="1" applyBorder="1" applyAlignment="1">
      <alignment horizontal="center" vertical="top"/>
    </xf>
    <xf numFmtId="49" fontId="12" fillId="0" borderId="45" xfId="0" applyNumberFormat="1" applyFont="1" applyBorder="1" applyAlignment="1">
      <alignment horizontal="center" vertical="top"/>
    </xf>
    <xf numFmtId="49" fontId="26" fillId="0" borderId="45" xfId="0" applyNumberFormat="1" applyFont="1" applyFill="1" applyBorder="1" applyAlignment="1">
      <alignment horizontal="center" vertical="top"/>
    </xf>
    <xf numFmtId="0" fontId="15" fillId="0" borderId="32" xfId="0" applyFont="1" applyFill="1" applyBorder="1" applyAlignment="1">
      <alignment horizontal="left" vertical="top" wrapText="1"/>
    </xf>
    <xf numFmtId="49" fontId="26" fillId="0" borderId="28" xfId="0" applyNumberFormat="1" applyFont="1" applyFill="1" applyBorder="1" applyAlignment="1">
      <alignment horizontal="center" vertical="top"/>
    </xf>
    <xf numFmtId="165" fontId="26" fillId="0" borderId="24" xfId="0" applyNumberFormat="1" applyFont="1" applyFill="1" applyBorder="1" applyAlignment="1">
      <alignment horizontal="center" vertical="top"/>
    </xf>
    <xf numFmtId="165" fontId="26" fillId="0" borderId="32" xfId="0" applyNumberFormat="1" applyFont="1" applyFill="1" applyBorder="1" applyAlignment="1">
      <alignment horizontal="center" vertical="top"/>
    </xf>
    <xf numFmtId="165" fontId="26" fillId="0" borderId="31" xfId="0" applyNumberFormat="1" applyFont="1" applyFill="1" applyBorder="1" applyAlignment="1">
      <alignment horizontal="center" vertical="top"/>
    </xf>
    <xf numFmtId="165" fontId="26" fillId="0" borderId="33" xfId="0" applyNumberFormat="1" applyFont="1" applyFill="1" applyBorder="1" applyAlignment="1">
      <alignment horizontal="center" vertical="top"/>
    </xf>
    <xf numFmtId="165" fontId="26" fillId="0" borderId="14" xfId="0" applyNumberFormat="1" applyFont="1" applyFill="1" applyBorder="1" applyAlignment="1">
      <alignment horizontal="center" vertical="top"/>
    </xf>
    <xf numFmtId="165" fontId="26" fillId="0" borderId="23" xfId="0" applyNumberFormat="1" applyFont="1" applyFill="1" applyBorder="1" applyAlignment="1">
      <alignment horizontal="center" vertical="top"/>
    </xf>
    <xf numFmtId="165" fontId="26" fillId="0" borderId="15" xfId="0" applyNumberFormat="1" applyFont="1" applyFill="1" applyBorder="1" applyAlignment="1">
      <alignment horizontal="center" vertical="top"/>
    </xf>
    <xf numFmtId="165" fontId="26" fillId="0" borderId="16" xfId="0" applyNumberFormat="1" applyFont="1" applyFill="1" applyBorder="1" applyAlignment="1">
      <alignment horizontal="center" vertical="top"/>
    </xf>
    <xf numFmtId="165" fontId="26" fillId="0" borderId="27" xfId="0" applyNumberFormat="1" applyFont="1" applyFill="1" applyBorder="1" applyAlignment="1">
      <alignment horizontal="center" vertical="top"/>
    </xf>
    <xf numFmtId="49" fontId="12" fillId="0" borderId="15" xfId="0" applyNumberFormat="1" applyFont="1" applyFill="1" applyBorder="1" applyAlignment="1">
      <alignment horizontal="left" vertical="top" wrapText="1"/>
    </xf>
    <xf numFmtId="165" fontId="26" fillId="0" borderId="10" xfId="0" applyNumberFormat="1" applyFont="1" applyFill="1" applyBorder="1" applyAlignment="1">
      <alignment horizontal="center" vertical="top"/>
    </xf>
    <xf numFmtId="165" fontId="26" fillId="0" borderId="11" xfId="0" applyNumberFormat="1" applyFont="1" applyFill="1" applyBorder="1" applyAlignment="1">
      <alignment horizontal="center" vertical="top"/>
    </xf>
    <xf numFmtId="165" fontId="26" fillId="0" borderId="22" xfId="0" applyNumberFormat="1" applyFont="1" applyFill="1" applyBorder="1" applyAlignment="1">
      <alignment horizontal="center" vertical="top"/>
    </xf>
    <xf numFmtId="49" fontId="26" fillId="0" borderId="46" xfId="0" applyNumberFormat="1" applyFont="1" applyFill="1" applyBorder="1" applyAlignment="1">
      <alignment horizontal="center" vertical="top"/>
    </xf>
    <xf numFmtId="49" fontId="26" fillId="0" borderId="6" xfId="0" applyNumberFormat="1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vertical="top"/>
    </xf>
    <xf numFmtId="0" fontId="20" fillId="0" borderId="0" xfId="0" applyFont="1" applyAlignment="1">
      <alignment vertical="top" wrapText="1"/>
    </xf>
    <xf numFmtId="0" fontId="18" fillId="0" borderId="0" xfId="0" applyFont="1" applyBorder="1" applyAlignment="1">
      <alignment vertical="top" wrapText="1"/>
    </xf>
    <xf numFmtId="49" fontId="15" fillId="0" borderId="44" xfId="0" applyNumberFormat="1" applyFont="1" applyFill="1" applyBorder="1" applyAlignment="1">
      <alignment horizontal="center" vertical="top"/>
    </xf>
    <xf numFmtId="49" fontId="15" fillId="0" borderId="23" xfId="0" applyNumberFormat="1" applyFont="1" applyFill="1" applyBorder="1" applyAlignment="1">
      <alignment horizontal="center" vertical="top"/>
    </xf>
    <xf numFmtId="49" fontId="12" fillId="0" borderId="47" xfId="0" applyNumberFormat="1" applyFont="1" applyFill="1" applyBorder="1" applyAlignment="1">
      <alignment horizontal="left" vertical="top" wrapText="1"/>
    </xf>
    <xf numFmtId="49" fontId="16" fillId="0" borderId="11" xfId="0" applyNumberFormat="1" applyFont="1" applyFill="1" applyBorder="1" applyAlignment="1">
      <alignment horizontal="center" vertical="top"/>
    </xf>
    <xf numFmtId="49" fontId="16" fillId="0" borderId="11" xfId="0" applyNumberFormat="1" applyFont="1" applyFill="1" applyBorder="1" applyAlignment="1">
      <alignment horizontal="center" vertical="top" textRotation="90"/>
    </xf>
    <xf numFmtId="49" fontId="16" fillId="0" borderId="22" xfId="0" applyNumberFormat="1" applyFont="1" applyFill="1" applyBorder="1" applyAlignment="1">
      <alignment horizontal="center" vertical="top"/>
    </xf>
    <xf numFmtId="49" fontId="15" fillId="0" borderId="10" xfId="0" applyNumberFormat="1" applyFont="1" applyFill="1" applyBorder="1" applyAlignment="1">
      <alignment horizontal="center" vertical="top"/>
    </xf>
    <xf numFmtId="49" fontId="15" fillId="4" borderId="9" xfId="0" applyNumberFormat="1" applyFont="1" applyFill="1" applyBorder="1" applyAlignment="1">
      <alignment horizontal="center" vertical="top"/>
    </xf>
    <xf numFmtId="49" fontId="15" fillId="0" borderId="15" xfId="0" applyNumberFormat="1" applyFont="1" applyFill="1" applyBorder="1" applyAlignment="1">
      <alignment horizontal="left" vertical="top"/>
    </xf>
    <xf numFmtId="49" fontId="15" fillId="0" borderId="23" xfId="0" applyNumberFormat="1" applyFont="1" applyFill="1" applyBorder="1" applyAlignment="1">
      <alignment horizontal="left" vertical="top"/>
    </xf>
    <xf numFmtId="49" fontId="15" fillId="0" borderId="16" xfId="0" applyNumberFormat="1" applyFont="1" applyFill="1" applyBorder="1" applyAlignment="1">
      <alignment horizontal="left" vertical="top"/>
    </xf>
    <xf numFmtId="49" fontId="15" fillId="0" borderId="24" xfId="0" applyNumberFormat="1" applyFont="1" applyFill="1" applyBorder="1" applyAlignment="1">
      <alignment horizontal="left" vertical="top"/>
    </xf>
    <xf numFmtId="49" fontId="15" fillId="0" borderId="32" xfId="0" applyNumberFormat="1" applyFont="1" applyFill="1" applyBorder="1" applyAlignment="1">
      <alignment horizontal="left" vertical="top"/>
    </xf>
    <xf numFmtId="49" fontId="15" fillId="0" borderId="31" xfId="0" applyNumberFormat="1" applyFont="1" applyFill="1" applyBorder="1" applyAlignment="1">
      <alignment horizontal="left" vertical="top"/>
    </xf>
    <xf numFmtId="49" fontId="12" fillId="0" borderId="33" xfId="0" applyNumberFormat="1" applyFont="1" applyFill="1" applyBorder="1" applyAlignment="1">
      <alignment horizontal="center" vertical="top"/>
    </xf>
    <xf numFmtId="49" fontId="12" fillId="0" borderId="12" xfId="0" applyNumberFormat="1" applyFont="1" applyFill="1" applyBorder="1" applyAlignment="1">
      <alignment horizontal="center" vertical="top"/>
    </xf>
    <xf numFmtId="165" fontId="15" fillId="0" borderId="48" xfId="0" applyNumberFormat="1" applyFont="1" applyFill="1" applyBorder="1" applyAlignment="1">
      <alignment horizontal="center" vertical="top"/>
    </xf>
    <xf numFmtId="165" fontId="15" fillId="4" borderId="47" xfId="0" applyNumberFormat="1" applyFont="1" applyFill="1" applyBorder="1" applyAlignment="1">
      <alignment horizontal="center" vertical="top"/>
    </xf>
    <xf numFmtId="165" fontId="15" fillId="4" borderId="49" xfId="0" applyNumberFormat="1" applyFont="1" applyFill="1" applyBorder="1" applyAlignment="1">
      <alignment horizontal="center" vertical="top"/>
    </xf>
    <xf numFmtId="49" fontId="12" fillId="0" borderId="50" xfId="0" applyNumberFormat="1" applyFont="1" applyFill="1" applyBorder="1" applyAlignment="1">
      <alignment horizontal="center" vertical="top"/>
    </xf>
    <xf numFmtId="49" fontId="12" fillId="0" borderId="17" xfId="0" applyNumberFormat="1" applyFont="1" applyFill="1" applyBorder="1" applyAlignment="1">
      <alignment horizontal="center" vertical="top"/>
    </xf>
    <xf numFmtId="0" fontId="12" fillId="0" borderId="17" xfId="0" applyFont="1" applyFill="1" applyBorder="1" applyAlignment="1">
      <alignment vertical="top" wrapText="1"/>
    </xf>
    <xf numFmtId="165" fontId="12" fillId="0" borderId="51" xfId="0" applyNumberFormat="1" applyFont="1" applyFill="1" applyBorder="1" applyAlignment="1">
      <alignment horizontal="center" vertical="top"/>
    </xf>
    <xf numFmtId="165" fontId="12" fillId="0" borderId="41" xfId="0" applyNumberFormat="1" applyFont="1" applyFill="1" applyBorder="1" applyAlignment="1">
      <alignment horizontal="center" vertical="top"/>
    </xf>
    <xf numFmtId="49" fontId="12" fillId="0" borderId="26" xfId="0" applyNumberFormat="1" applyFont="1" applyFill="1" applyBorder="1" applyAlignment="1">
      <alignment horizontal="center" vertical="top"/>
    </xf>
    <xf numFmtId="165" fontId="15" fillId="0" borderId="44" xfId="0" applyNumberFormat="1" applyFont="1" applyFill="1" applyBorder="1" applyAlignment="1">
      <alignment horizontal="center" vertical="top"/>
    </xf>
    <xf numFmtId="165" fontId="15" fillId="0" borderId="35" xfId="0" applyNumberFormat="1" applyFont="1" applyFill="1" applyBorder="1" applyAlignment="1">
      <alignment horizontal="center" vertical="top"/>
    </xf>
    <xf numFmtId="0" fontId="12" fillId="0" borderId="26" xfId="0" applyFont="1" applyFill="1" applyBorder="1" applyAlignment="1">
      <alignment vertical="top"/>
    </xf>
    <xf numFmtId="0" fontId="12" fillId="0" borderId="12" xfId="0" applyFont="1" applyFill="1" applyBorder="1" applyAlignment="1">
      <alignment vertical="top"/>
    </xf>
    <xf numFmtId="0" fontId="12" fillId="0" borderId="13" xfId="0" applyFont="1" applyFill="1" applyBorder="1" applyAlignment="1">
      <alignment vertical="top"/>
    </xf>
    <xf numFmtId="49" fontId="15" fillId="0" borderId="37" xfId="0" applyNumberFormat="1" applyFont="1" applyFill="1" applyBorder="1" applyAlignment="1">
      <alignment vertical="top"/>
    </xf>
    <xf numFmtId="49" fontId="15" fillId="0" borderId="13" xfId="0" applyNumberFormat="1" applyFont="1" applyFill="1" applyBorder="1" applyAlignment="1">
      <alignment vertical="top"/>
    </xf>
    <xf numFmtId="49" fontId="12" fillId="0" borderId="13" xfId="0" applyNumberFormat="1" applyFont="1" applyFill="1" applyBorder="1" applyAlignment="1">
      <alignment horizontal="center" vertical="top"/>
    </xf>
    <xf numFmtId="49" fontId="12" fillId="0" borderId="16" xfId="0" applyNumberFormat="1" applyFont="1" applyFill="1" applyBorder="1" applyAlignment="1">
      <alignment horizontal="center" vertical="top"/>
    </xf>
    <xf numFmtId="49" fontId="12" fillId="0" borderId="31" xfId="0" applyNumberFormat="1" applyFont="1" applyFill="1" applyBorder="1" applyAlignment="1">
      <alignment horizontal="center" vertical="top"/>
    </xf>
    <xf numFmtId="49" fontId="12" fillId="0" borderId="30" xfId="0" applyNumberFormat="1" applyFont="1" applyFill="1" applyBorder="1" applyAlignment="1">
      <alignment horizontal="center" vertical="top"/>
    </xf>
    <xf numFmtId="49" fontId="26" fillId="0" borderId="18" xfId="0" applyNumberFormat="1" applyFont="1" applyFill="1" applyBorder="1" applyAlignment="1">
      <alignment horizontal="center" vertical="top"/>
    </xf>
    <xf numFmtId="49" fontId="12" fillId="0" borderId="52" xfId="0" applyNumberFormat="1" applyFont="1" applyFill="1" applyBorder="1" applyAlignment="1">
      <alignment horizontal="center" vertical="top"/>
    </xf>
    <xf numFmtId="49" fontId="15" fillId="4" borderId="45" xfId="0" applyNumberFormat="1" applyFont="1" applyFill="1" applyBorder="1" applyAlignment="1">
      <alignment horizontal="center" vertical="top"/>
    </xf>
    <xf numFmtId="49" fontId="12" fillId="0" borderId="53" xfId="0" applyNumberFormat="1" applyFont="1" applyFill="1" applyBorder="1" applyAlignment="1">
      <alignment horizontal="center" vertical="top"/>
    </xf>
    <xf numFmtId="165" fontId="15" fillId="4" borderId="39" xfId="0" applyNumberFormat="1" applyFont="1" applyFill="1" applyBorder="1" applyAlignment="1">
      <alignment horizontal="center" vertical="top"/>
    </xf>
    <xf numFmtId="165" fontId="15" fillId="0" borderId="37" xfId="0" applyNumberFormat="1" applyFont="1" applyFill="1" applyBorder="1" applyAlignment="1">
      <alignment horizontal="center" vertical="top"/>
    </xf>
    <xf numFmtId="165" fontId="15" fillId="4" borderId="54" xfId="0" applyNumberFormat="1" applyFont="1" applyFill="1" applyBorder="1" applyAlignment="1">
      <alignment horizontal="center" vertical="top"/>
    </xf>
    <xf numFmtId="49" fontId="15" fillId="8" borderId="55" xfId="0" applyNumberFormat="1" applyFont="1" applyFill="1" applyBorder="1" applyAlignment="1">
      <alignment horizontal="center" vertical="top"/>
    </xf>
    <xf numFmtId="49" fontId="12" fillId="0" borderId="53" xfId="0" applyNumberFormat="1" applyFont="1" applyFill="1" applyBorder="1" applyAlignment="1">
      <alignment vertical="top"/>
    </xf>
    <xf numFmtId="49" fontId="12" fillId="0" borderId="20" xfId="0" applyNumberFormat="1" applyFont="1" applyFill="1" applyBorder="1" applyAlignment="1">
      <alignment vertical="top"/>
    </xf>
    <xf numFmtId="49" fontId="16" fillId="0" borderId="53" xfId="0" applyNumberFormat="1" applyFont="1" applyFill="1" applyBorder="1" applyAlignment="1">
      <alignment vertical="top" textRotation="90"/>
    </xf>
    <xf numFmtId="49" fontId="16" fillId="0" borderId="20" xfId="0" applyNumberFormat="1" applyFont="1" applyFill="1" applyBorder="1" applyAlignment="1">
      <alignment vertical="top" textRotation="90"/>
    </xf>
    <xf numFmtId="49" fontId="12" fillId="0" borderId="52" xfId="0" applyNumberFormat="1" applyFont="1" applyFill="1" applyBorder="1" applyAlignment="1">
      <alignment vertical="top"/>
    </xf>
    <xf numFmtId="49" fontId="12" fillId="0" borderId="21" xfId="0" applyNumberFormat="1" applyFont="1" applyFill="1" applyBorder="1" applyAlignment="1">
      <alignment vertical="top"/>
    </xf>
    <xf numFmtId="49" fontId="12" fillId="0" borderId="32" xfId="0" applyNumberFormat="1" applyFont="1" applyFill="1" applyBorder="1" applyAlignment="1">
      <alignment horizontal="center" vertical="top"/>
    </xf>
    <xf numFmtId="49" fontId="15" fillId="0" borderId="38" xfId="0" applyNumberFormat="1" applyFont="1" applyFill="1" applyBorder="1" applyAlignment="1">
      <alignment horizontal="left" vertical="top"/>
    </xf>
    <xf numFmtId="49" fontId="26" fillId="0" borderId="18" xfId="0" applyNumberFormat="1" applyFont="1" applyFill="1" applyBorder="1" applyAlignment="1">
      <alignment vertical="top"/>
    </xf>
    <xf numFmtId="49" fontId="26" fillId="0" borderId="9" xfId="0" applyNumberFormat="1" applyFont="1" applyFill="1" applyBorder="1" applyAlignment="1">
      <alignment vertical="top"/>
    </xf>
    <xf numFmtId="49" fontId="26" fillId="0" borderId="36" xfId="0" applyNumberFormat="1" applyFont="1" applyFill="1" applyBorder="1" applyAlignment="1">
      <alignment vertical="top"/>
    </xf>
    <xf numFmtId="49" fontId="15" fillId="4" borderId="55" xfId="0" applyNumberFormat="1" applyFont="1" applyFill="1" applyBorder="1" applyAlignment="1">
      <alignment horizontal="center" vertical="top"/>
    </xf>
    <xf numFmtId="49" fontId="12" fillId="0" borderId="17" xfId="0" applyNumberFormat="1" applyFont="1" applyFill="1" applyBorder="1" applyAlignment="1">
      <alignment vertical="top"/>
    </xf>
    <xf numFmtId="49" fontId="16" fillId="0" borderId="17" xfId="0" applyNumberFormat="1" applyFont="1" applyFill="1" applyBorder="1" applyAlignment="1">
      <alignment vertical="top" textRotation="90"/>
    </xf>
    <xf numFmtId="49" fontId="12" fillId="0" borderId="30" xfId="0" applyNumberFormat="1" applyFont="1" applyFill="1" applyBorder="1" applyAlignment="1">
      <alignment vertical="top"/>
    </xf>
    <xf numFmtId="165" fontId="15" fillId="8" borderId="6" xfId="0" applyNumberFormat="1" applyFont="1" applyFill="1" applyBorder="1" applyAlignment="1">
      <alignment horizontal="right" vertical="top"/>
    </xf>
    <xf numFmtId="0" fontId="12" fillId="0" borderId="56" xfId="0" applyFont="1" applyFill="1" applyBorder="1" applyAlignment="1">
      <alignment horizontal="left" vertical="top" wrapText="1"/>
    </xf>
    <xf numFmtId="165" fontId="16" fillId="0" borderId="29" xfId="0" applyNumberFormat="1" applyFont="1" applyFill="1" applyBorder="1" applyAlignment="1">
      <alignment vertical="top"/>
    </xf>
    <xf numFmtId="165" fontId="16" fillId="0" borderId="17" xfId="0" applyNumberFormat="1" applyFont="1" applyFill="1" applyBorder="1" applyAlignment="1">
      <alignment vertical="top"/>
    </xf>
    <xf numFmtId="165" fontId="16" fillId="0" borderId="30" xfId="0" applyNumberFormat="1" applyFont="1" applyFill="1" applyBorder="1" applyAlignment="1">
      <alignment horizontal="center" vertical="top"/>
    </xf>
    <xf numFmtId="165" fontId="16" fillId="0" borderId="29" xfId="0" applyNumberFormat="1" applyFont="1" applyFill="1" applyBorder="1" applyAlignment="1">
      <alignment horizontal="center" vertical="top"/>
    </xf>
    <xf numFmtId="165" fontId="16" fillId="0" borderId="17" xfId="0" applyNumberFormat="1" applyFont="1" applyFill="1" applyBorder="1" applyAlignment="1">
      <alignment horizontal="center" vertical="top"/>
    </xf>
    <xf numFmtId="49" fontId="15" fillId="4" borderId="60" xfId="0" applyNumberFormat="1" applyFont="1" applyFill="1" applyBorder="1" applyAlignment="1">
      <alignment horizontal="right" vertical="top"/>
    </xf>
    <xf numFmtId="49" fontId="15" fillId="4" borderId="61" xfId="0" applyNumberFormat="1" applyFont="1" applyFill="1" applyBorder="1" applyAlignment="1">
      <alignment horizontal="right" vertical="top"/>
    </xf>
    <xf numFmtId="49" fontId="15" fillId="4" borderId="54" xfId="0" applyNumberFormat="1" applyFont="1" applyFill="1" applyBorder="1" applyAlignment="1">
      <alignment horizontal="right" vertical="top"/>
    </xf>
    <xf numFmtId="0" fontId="20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horizontal="left" vertical="top" wrapText="1"/>
    </xf>
    <xf numFmtId="0" fontId="18" fillId="0" borderId="57" xfId="0" applyFont="1" applyBorder="1" applyAlignment="1">
      <alignment horizontal="right" vertical="top" wrapText="1"/>
    </xf>
    <xf numFmtId="49" fontId="15" fillId="4" borderId="49" xfId="0" applyNumberFormat="1" applyFont="1" applyFill="1" applyBorder="1" applyAlignment="1">
      <alignment horizontal="right" vertical="top"/>
    </xf>
    <xf numFmtId="49" fontId="15" fillId="4" borderId="11" xfId="0" applyNumberFormat="1" applyFont="1" applyFill="1" applyBorder="1" applyAlignment="1">
      <alignment horizontal="right" vertical="top"/>
    </xf>
    <xf numFmtId="49" fontId="15" fillId="4" borderId="22" xfId="0" applyNumberFormat="1" applyFont="1" applyFill="1" applyBorder="1" applyAlignment="1">
      <alignment horizontal="right"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8" borderId="18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49" fontId="15" fillId="4" borderId="18" xfId="0" applyNumberFormat="1" applyFont="1" applyFill="1" applyBorder="1" applyAlignment="1">
      <alignment horizontal="center" vertical="top"/>
    </xf>
    <xf numFmtId="49" fontId="15" fillId="0" borderId="29" xfId="0" applyNumberFormat="1" applyFont="1" applyBorder="1" applyAlignment="1">
      <alignment horizontal="center" vertical="top"/>
    </xf>
    <xf numFmtId="49" fontId="15" fillId="0" borderId="43" xfId="0" applyNumberFormat="1" applyFont="1" applyBorder="1" applyAlignment="1">
      <alignment horizontal="center" vertical="top"/>
    </xf>
    <xf numFmtId="0" fontId="20" fillId="0" borderId="0" xfId="0" applyFont="1" applyAlignment="1">
      <alignment horizontal="left" vertical="top" wrapText="1"/>
    </xf>
    <xf numFmtId="0" fontId="21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2" fillId="0" borderId="44" xfId="0" applyFont="1" applyBorder="1" applyAlignment="1">
      <alignment horizontal="center" vertical="top" textRotation="90" wrapText="1"/>
    </xf>
    <xf numFmtId="0" fontId="12" fillId="0" borderId="24" xfId="0" applyFont="1" applyBorder="1" applyAlignment="1">
      <alignment horizontal="center" vertical="top" textRotation="90" wrapText="1"/>
    </xf>
    <xf numFmtId="0" fontId="12" fillId="0" borderId="26" xfId="0" applyFont="1" applyBorder="1" applyAlignment="1">
      <alignment horizontal="center" vertical="top" textRotation="90" wrapText="1"/>
    </xf>
    <xf numFmtId="0" fontId="12" fillId="0" borderId="29" xfId="0" applyFont="1" applyBorder="1" applyAlignment="1">
      <alignment horizontal="center" vertical="top" textRotation="90" wrapText="1"/>
    </xf>
    <xf numFmtId="0" fontId="16" fillId="0" borderId="35" xfId="0" applyFont="1" applyBorder="1" applyAlignment="1">
      <alignment horizontal="center" vertical="top" textRotation="90" wrapText="1"/>
    </xf>
    <xf numFmtId="0" fontId="16" fillId="0" borderId="32" xfId="0" applyFont="1" applyBorder="1" applyAlignment="1">
      <alignment horizontal="center" vertical="top" textRotation="90" wrapText="1"/>
    </xf>
    <xf numFmtId="0" fontId="16" fillId="0" borderId="12" xfId="0" applyFont="1" applyBorder="1" applyAlignment="1">
      <alignment horizontal="center" vertical="top" textRotation="90" wrapText="1"/>
    </xf>
    <xf numFmtId="0" fontId="16" fillId="0" borderId="17" xfId="0" applyFont="1" applyBorder="1" applyAlignment="1">
      <alignment horizontal="center" vertical="top" textRotation="90" wrapText="1"/>
    </xf>
    <xf numFmtId="0" fontId="12" fillId="0" borderId="5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top" textRotation="90" wrapText="1"/>
    </xf>
    <xf numFmtId="0" fontId="16" fillId="0" borderId="18" xfId="0" applyFont="1" applyBorder="1" applyAlignment="1">
      <alignment horizontal="center" vertical="top" textRotation="90" wrapText="1"/>
    </xf>
    <xf numFmtId="0" fontId="16" fillId="0" borderId="58" xfId="0" applyFont="1" applyBorder="1" applyAlignment="1">
      <alignment horizontal="center" vertical="top" textRotation="90" wrapText="1"/>
    </xf>
    <xf numFmtId="0" fontId="16" fillId="0" borderId="59" xfId="0" applyFont="1" applyBorder="1" applyAlignment="1">
      <alignment horizontal="center" vertical="top" textRotation="90" wrapText="1"/>
    </xf>
    <xf numFmtId="0" fontId="16" fillId="0" borderId="51" xfId="0" applyFont="1" applyBorder="1" applyAlignment="1">
      <alignment horizontal="center" vertical="top" textRotation="90" wrapText="1"/>
    </xf>
    <xf numFmtId="0" fontId="16" fillId="0" borderId="41" xfId="0" applyFont="1" applyBorder="1" applyAlignment="1">
      <alignment horizontal="center" vertical="top" textRotation="90" wrapText="1"/>
    </xf>
    <xf numFmtId="0" fontId="16" fillId="0" borderId="35" xfId="0" applyFont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 wrapText="1"/>
    </xf>
    <xf numFmtId="165" fontId="15" fillId="8" borderId="49" xfId="0" applyNumberFormat="1" applyFont="1" applyFill="1" applyBorder="1" applyAlignment="1">
      <alignment horizontal="right" vertical="top"/>
    </xf>
    <xf numFmtId="165" fontId="15" fillId="8" borderId="11" xfId="0" applyNumberFormat="1" applyFont="1" applyFill="1" applyBorder="1" applyAlignment="1">
      <alignment horizontal="right" vertical="top"/>
    </xf>
    <xf numFmtId="165" fontId="15" fillId="8" borderId="47" xfId="0" applyNumberFormat="1" applyFont="1" applyFill="1" applyBorder="1" applyAlignment="1">
      <alignment horizontal="right" vertical="top"/>
    </xf>
    <xf numFmtId="49" fontId="15" fillId="4" borderId="10" xfId="0" applyNumberFormat="1" applyFont="1" applyFill="1" applyBorder="1" applyAlignment="1">
      <alignment horizontal="right" vertical="top"/>
    </xf>
    <xf numFmtId="165" fontId="15" fillId="8" borderId="60" xfId="0" applyNumberFormat="1" applyFont="1" applyFill="1" applyBorder="1" applyAlignment="1">
      <alignment horizontal="left" vertical="top"/>
    </xf>
    <xf numFmtId="165" fontId="15" fillId="8" borderId="61" xfId="0" applyNumberFormat="1" applyFont="1" applyFill="1" applyBorder="1" applyAlignment="1">
      <alignment horizontal="left" vertical="top"/>
    </xf>
    <xf numFmtId="165" fontId="15" fillId="8" borderId="54" xfId="0" applyNumberFormat="1" applyFont="1" applyFill="1" applyBorder="1" applyAlignment="1">
      <alignment horizontal="left" vertical="top"/>
    </xf>
    <xf numFmtId="49" fontId="15" fillId="4" borderId="62" xfId="0" applyNumberFormat="1" applyFont="1" applyFill="1" applyBorder="1" applyAlignment="1">
      <alignment horizontal="left" vertical="top"/>
    </xf>
    <xf numFmtId="49" fontId="15" fillId="4" borderId="63" xfId="0" applyNumberFormat="1" applyFont="1" applyFill="1" applyBorder="1" applyAlignment="1">
      <alignment horizontal="left" vertical="top"/>
    </xf>
    <xf numFmtId="49" fontId="16" fillId="0" borderId="64" xfId="0" applyNumberFormat="1" applyFont="1" applyBorder="1" applyAlignment="1">
      <alignment horizontal="center" vertical="top"/>
    </xf>
    <xf numFmtId="49" fontId="12" fillId="0" borderId="53" xfId="0" applyNumberFormat="1" applyFont="1" applyBorder="1" applyAlignment="1">
      <alignment horizontal="center" vertical="top" textRotation="90"/>
    </xf>
    <xf numFmtId="49" fontId="12" fillId="0" borderId="53" xfId="0" applyNumberFormat="1" applyFont="1" applyBorder="1" applyAlignment="1">
      <alignment horizontal="center" vertical="top" wrapText="1"/>
    </xf>
    <xf numFmtId="49" fontId="15" fillId="0" borderId="65" xfId="0" applyNumberFormat="1" applyFont="1" applyBorder="1" applyAlignment="1">
      <alignment horizontal="center" vertical="top"/>
    </xf>
    <xf numFmtId="49" fontId="15" fillId="0" borderId="66" xfId="0" applyNumberFormat="1" applyFont="1" applyBorder="1" applyAlignment="1">
      <alignment horizontal="center" vertical="top"/>
    </xf>
    <xf numFmtId="49" fontId="15" fillId="4" borderId="60" xfId="0" applyNumberFormat="1" applyFont="1" applyFill="1" applyBorder="1" applyAlignment="1">
      <alignment horizontal="left" vertical="top"/>
    </xf>
    <xf numFmtId="49" fontId="15" fillId="4" borderId="61" xfId="0" applyNumberFormat="1" applyFont="1" applyFill="1" applyBorder="1" applyAlignment="1">
      <alignment horizontal="left" vertical="top"/>
    </xf>
    <xf numFmtId="49" fontId="15" fillId="4" borderId="54" xfId="0" applyNumberFormat="1" applyFont="1" applyFill="1" applyBorder="1" applyAlignment="1">
      <alignment horizontal="left" vertical="top"/>
    </xf>
    <xf numFmtId="0" fontId="13" fillId="24" borderId="60" xfId="0" applyFont="1" applyFill="1" applyBorder="1" applyAlignment="1">
      <alignment horizontal="left" vertical="top" wrapText="1"/>
    </xf>
    <xf numFmtId="0" fontId="13" fillId="24" borderId="61" xfId="0" applyFont="1" applyFill="1" applyBorder="1" applyAlignment="1">
      <alignment horizontal="left" vertical="top" wrapText="1"/>
    </xf>
    <xf numFmtId="0" fontId="13" fillId="24" borderId="54" xfId="0" applyFont="1" applyFill="1" applyBorder="1" applyAlignment="1">
      <alignment horizontal="left" vertical="top" wrapText="1"/>
    </xf>
    <xf numFmtId="49" fontId="12" fillId="0" borderId="17" xfId="0" applyNumberFormat="1" applyFont="1" applyBorder="1" applyAlignment="1">
      <alignment horizontal="center" vertical="top" wrapText="1"/>
    </xf>
    <xf numFmtId="49" fontId="12" fillId="0" borderId="17" xfId="0" applyNumberFormat="1" applyFont="1" applyBorder="1" applyAlignment="1">
      <alignment horizontal="center" vertical="top" textRotation="90"/>
    </xf>
    <xf numFmtId="49" fontId="16" fillId="0" borderId="30" xfId="0" applyNumberFormat="1" applyFont="1" applyBorder="1" applyAlignment="1">
      <alignment horizontal="center" vertical="top"/>
    </xf>
    <xf numFmtId="49" fontId="16" fillId="0" borderId="52" xfId="0" applyNumberFormat="1" applyFont="1" applyBorder="1" applyAlignment="1">
      <alignment horizontal="center" vertical="top"/>
    </xf>
    <xf numFmtId="0" fontId="12" fillId="0" borderId="17" xfId="0" applyFont="1" applyFill="1" applyBorder="1" applyAlignment="1">
      <alignment horizontal="left" vertical="top" wrapText="1"/>
    </xf>
    <xf numFmtId="0" fontId="12" fillId="0" borderId="53" xfId="0" applyFont="1" applyFill="1" applyBorder="1" applyAlignment="1">
      <alignment horizontal="left" vertical="top" wrapText="1"/>
    </xf>
    <xf numFmtId="49" fontId="12" fillId="0" borderId="36" xfId="0" applyNumberFormat="1" applyFont="1" applyBorder="1" applyAlignment="1">
      <alignment horizontal="center" vertical="top"/>
    </xf>
    <xf numFmtId="49" fontId="12" fillId="0" borderId="18" xfId="0" applyNumberFormat="1" applyFont="1" applyBorder="1" applyAlignment="1">
      <alignment horizontal="center" vertical="top"/>
    </xf>
    <xf numFmtId="49" fontId="12" fillId="0" borderId="28" xfId="0" applyNumberFormat="1" applyFont="1" applyBorder="1" applyAlignment="1">
      <alignment horizontal="center" vertical="top"/>
    </xf>
    <xf numFmtId="49" fontId="26" fillId="0" borderId="36" xfId="0" applyNumberFormat="1" applyFont="1" applyFill="1" applyBorder="1" applyAlignment="1">
      <alignment horizontal="center" vertical="top"/>
    </xf>
    <xf numFmtId="49" fontId="26" fillId="0" borderId="18" xfId="0" applyNumberFormat="1" applyFont="1" applyFill="1" applyBorder="1" applyAlignment="1">
      <alignment horizontal="center" vertical="top"/>
    </xf>
    <xf numFmtId="0" fontId="10" fillId="0" borderId="62" xfId="0" applyFont="1" applyBorder="1" applyAlignment="1">
      <alignment horizontal="center" vertical="top"/>
    </xf>
    <xf numFmtId="0" fontId="16" fillId="0" borderId="35" xfId="0" applyNumberFormat="1" applyFont="1" applyBorder="1" applyAlignment="1">
      <alignment horizontal="center" vertical="top" textRotation="90" wrapText="1"/>
    </xf>
    <xf numFmtId="0" fontId="16" fillId="0" borderId="32" xfId="0" applyNumberFormat="1" applyFont="1" applyBorder="1" applyAlignment="1">
      <alignment horizontal="center" vertical="top" textRotation="90" wrapText="1"/>
    </xf>
    <xf numFmtId="0" fontId="16" fillId="0" borderId="12" xfId="0" applyNumberFormat="1" applyFont="1" applyBorder="1" applyAlignment="1">
      <alignment horizontal="center" vertical="top" textRotation="90" wrapText="1"/>
    </xf>
    <xf numFmtId="0" fontId="16" fillId="0" borderId="17" xfId="0" applyNumberFormat="1" applyFont="1" applyBorder="1" applyAlignment="1">
      <alignment horizontal="center" vertical="top" textRotation="90" wrapText="1"/>
    </xf>
    <xf numFmtId="0" fontId="12" fillId="0" borderId="26" xfId="0" applyFont="1" applyBorder="1" applyAlignment="1">
      <alignment horizontal="center" vertical="center" textRotation="90" wrapText="1"/>
    </xf>
    <xf numFmtId="0" fontId="12" fillId="0" borderId="29" xfId="0" applyFont="1" applyBorder="1" applyAlignment="1">
      <alignment horizontal="center" vertical="center" textRotation="90" wrapText="1"/>
    </xf>
    <xf numFmtId="0" fontId="12" fillId="0" borderId="67" xfId="0" applyFont="1" applyBorder="1" applyAlignment="1">
      <alignment horizontal="center" vertical="top" wrapText="1"/>
    </xf>
    <xf numFmtId="0" fontId="12" fillId="0" borderId="40" xfId="0" applyFont="1" applyBorder="1" applyAlignment="1">
      <alignment horizontal="center" vertical="top" wrapText="1"/>
    </xf>
    <xf numFmtId="0" fontId="12" fillId="0" borderId="68" xfId="0" applyFont="1" applyBorder="1" applyAlignment="1">
      <alignment horizontal="center" vertical="top" wrapText="1"/>
    </xf>
    <xf numFmtId="0" fontId="12" fillId="0" borderId="69" xfId="0" applyFont="1" applyBorder="1" applyAlignment="1">
      <alignment horizontal="center" vertical="top" wrapText="1"/>
    </xf>
    <xf numFmtId="0" fontId="12" fillId="0" borderId="57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center" textRotation="90" wrapText="1"/>
    </xf>
    <xf numFmtId="0" fontId="12" fillId="0" borderId="30" xfId="0" applyFont="1" applyFill="1" applyBorder="1" applyAlignment="1">
      <alignment horizontal="center" vertical="center" textRotation="90" wrapText="1"/>
    </xf>
    <xf numFmtId="0" fontId="12" fillId="0" borderId="42" xfId="0" applyFont="1" applyFill="1" applyBorder="1" applyAlignment="1">
      <alignment horizontal="center" vertical="center" textRotation="90" wrapText="1"/>
    </xf>
    <xf numFmtId="0" fontId="12" fillId="0" borderId="63" xfId="0" applyFont="1" applyFill="1" applyBorder="1" applyAlignment="1">
      <alignment horizontal="center" vertical="center" textRotation="90" wrapText="1"/>
    </xf>
    <xf numFmtId="49" fontId="15" fillId="24" borderId="70" xfId="0" applyNumberFormat="1" applyFont="1" applyFill="1" applyBorder="1" applyAlignment="1">
      <alignment horizontal="right" vertical="top"/>
    </xf>
    <xf numFmtId="49" fontId="15" fillId="24" borderId="20" xfId="0" applyNumberFormat="1" applyFont="1" applyFill="1" applyBorder="1" applyAlignment="1">
      <alignment horizontal="right" vertical="top"/>
    </xf>
    <xf numFmtId="49" fontId="15" fillId="24" borderId="71" xfId="0" applyNumberFormat="1" applyFont="1" applyFill="1" applyBorder="1" applyAlignment="1">
      <alignment horizontal="right" vertical="top"/>
    </xf>
    <xf numFmtId="49" fontId="10" fillId="0" borderId="8" xfId="0" applyNumberFormat="1" applyFont="1" applyBorder="1" applyAlignment="1">
      <alignment horizontal="center" vertical="top" wrapText="1"/>
    </xf>
    <xf numFmtId="49" fontId="10" fillId="0" borderId="53" xfId="0" applyNumberFormat="1" applyFont="1" applyBorder="1" applyAlignment="1">
      <alignment horizontal="center" vertical="top" wrapText="1"/>
    </xf>
    <xf numFmtId="49" fontId="10" fillId="0" borderId="32" xfId="0" applyNumberFormat="1" applyFont="1" applyBorder="1" applyAlignment="1">
      <alignment horizontal="center" vertical="top" wrapText="1"/>
    </xf>
    <xf numFmtId="0" fontId="15" fillId="8" borderId="40" xfId="0" applyFont="1" applyFill="1" applyBorder="1" applyAlignment="1">
      <alignment horizontal="left" vertical="top"/>
    </xf>
    <xf numFmtId="0" fontId="15" fillId="8" borderId="61" xfId="0" applyFont="1" applyFill="1" applyBorder="1" applyAlignment="1">
      <alignment horizontal="left" vertical="top"/>
    </xf>
    <xf numFmtId="0" fontId="15" fillId="8" borderId="54" xfId="0" applyFont="1" applyFill="1" applyBorder="1" applyAlignment="1">
      <alignment horizontal="left" vertical="top"/>
    </xf>
    <xf numFmtId="49" fontId="15" fillId="4" borderId="19" xfId="0" applyNumberFormat="1" applyFont="1" applyFill="1" applyBorder="1" applyAlignment="1">
      <alignment horizontal="right" vertical="top"/>
    </xf>
    <xf numFmtId="49" fontId="15" fillId="4" borderId="20" xfId="0" applyNumberFormat="1" applyFont="1" applyFill="1" applyBorder="1" applyAlignment="1">
      <alignment horizontal="right" vertical="top"/>
    </xf>
    <xf numFmtId="49" fontId="15" fillId="4" borderId="21" xfId="0" applyNumberFormat="1" applyFont="1" applyFill="1" applyBorder="1" applyAlignment="1">
      <alignment horizontal="right" vertical="top"/>
    </xf>
    <xf numFmtId="0" fontId="15" fillId="0" borderId="72" xfId="0" applyFont="1" applyFill="1" applyBorder="1" applyAlignment="1">
      <alignment horizontal="left" vertical="top" wrapText="1"/>
    </xf>
    <xf numFmtId="0" fontId="15" fillId="0" borderId="73" xfId="0" applyFont="1" applyFill="1" applyBorder="1" applyAlignment="1">
      <alignment horizontal="left" vertical="top" wrapText="1"/>
    </xf>
    <xf numFmtId="49" fontId="15" fillId="0" borderId="44" xfId="0" applyNumberFormat="1" applyFont="1" applyBorder="1" applyAlignment="1">
      <alignment horizontal="center" vertical="top"/>
    </xf>
    <xf numFmtId="49" fontId="15" fillId="0" borderId="26" xfId="0" applyNumberFormat="1" applyFont="1" applyBorder="1" applyAlignment="1">
      <alignment horizontal="center" vertical="top"/>
    </xf>
    <xf numFmtId="0" fontId="15" fillId="4" borderId="40" xfId="0" applyFont="1" applyFill="1" applyBorder="1" applyAlignment="1">
      <alignment horizontal="left" vertical="top" wrapText="1"/>
    </xf>
    <xf numFmtId="0" fontId="15" fillId="4" borderId="68" xfId="0" applyFont="1" applyFill="1" applyBorder="1" applyAlignment="1">
      <alignment horizontal="left" vertical="top" wrapText="1"/>
    </xf>
    <xf numFmtId="49" fontId="15" fillId="8" borderId="45" xfId="0" applyNumberFormat="1" applyFont="1" applyFill="1" applyBorder="1" applyAlignment="1">
      <alignment horizontal="center" vertical="top"/>
    </xf>
    <xf numFmtId="49" fontId="15" fillId="8" borderId="25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 textRotation="90"/>
    </xf>
    <xf numFmtId="49" fontId="10" fillId="0" borderId="53" xfId="0" applyNumberFormat="1" applyFont="1" applyBorder="1" applyAlignment="1">
      <alignment horizontal="center" vertical="top" textRotation="90"/>
    </xf>
    <xf numFmtId="49" fontId="10" fillId="0" borderId="32" xfId="0" applyNumberFormat="1" applyFont="1" applyBorder="1" applyAlignment="1">
      <alignment horizontal="center" vertical="top" textRotation="90"/>
    </xf>
    <xf numFmtId="49" fontId="15" fillId="4" borderId="61" xfId="0" applyNumberFormat="1" applyFont="1" applyFill="1" applyBorder="1" applyAlignment="1">
      <alignment horizontal="left" vertical="top" wrapText="1"/>
    </xf>
    <xf numFmtId="49" fontId="15" fillId="8" borderId="9" xfId="0" applyNumberFormat="1" applyFont="1" applyFill="1" applyBorder="1" applyAlignment="1">
      <alignment horizontal="center" vertical="top"/>
    </xf>
    <xf numFmtId="49" fontId="15" fillId="4" borderId="45" xfId="0" applyNumberFormat="1" applyFont="1" applyFill="1" applyBorder="1" applyAlignment="1">
      <alignment horizontal="center" vertical="top"/>
    </xf>
    <xf numFmtId="49" fontId="15" fillId="4" borderId="25" xfId="0" applyNumberFormat="1" applyFont="1" applyFill="1" applyBorder="1" applyAlignment="1">
      <alignment horizontal="center" vertical="top"/>
    </xf>
    <xf numFmtId="49" fontId="10" fillId="0" borderId="39" xfId="0" applyNumberFormat="1" applyFont="1" applyBorder="1" applyAlignment="1">
      <alignment horizontal="center" vertical="top"/>
    </xf>
    <xf numFmtId="49" fontId="10" fillId="0" borderId="52" xfId="0" applyNumberFormat="1" applyFont="1" applyBorder="1" applyAlignment="1">
      <alignment horizontal="center" vertical="top"/>
    </xf>
    <xf numFmtId="49" fontId="10" fillId="0" borderId="31" xfId="0" applyNumberFormat="1" applyFont="1" applyBorder="1" applyAlignment="1">
      <alignment horizontal="center" vertical="top"/>
    </xf>
    <xf numFmtId="49" fontId="15" fillId="0" borderId="48" xfId="0" applyNumberFormat="1" applyFont="1" applyBorder="1" applyAlignment="1">
      <alignment horizontal="center" vertical="top"/>
    </xf>
    <xf numFmtId="49" fontId="15" fillId="0" borderId="33" xfId="0" applyNumberFormat="1" applyFont="1" applyBorder="1" applyAlignment="1">
      <alignment horizontal="center" vertical="top"/>
    </xf>
    <xf numFmtId="49" fontId="12" fillId="0" borderId="53" xfId="0" applyNumberFormat="1" applyFont="1" applyFill="1" applyBorder="1" applyAlignment="1">
      <alignment horizontal="left" vertical="top" wrapText="1"/>
    </xf>
    <xf numFmtId="49" fontId="12" fillId="0" borderId="20" xfId="0" applyNumberFormat="1" applyFont="1" applyFill="1" applyBorder="1" applyAlignment="1">
      <alignment horizontal="left" vertical="top" wrapText="1"/>
    </xf>
    <xf numFmtId="165" fontId="15" fillId="8" borderId="67" xfId="0" applyNumberFormat="1" applyFont="1" applyFill="1" applyBorder="1" applyAlignment="1">
      <alignment horizontal="left" vertical="top"/>
    </xf>
    <xf numFmtId="165" fontId="15" fillId="8" borderId="40" xfId="0" applyNumberFormat="1" applyFont="1" applyFill="1" applyBorder="1" applyAlignment="1">
      <alignment horizontal="left" vertical="top"/>
    </xf>
    <xf numFmtId="165" fontId="15" fillId="8" borderId="68" xfId="0" applyNumberFormat="1" applyFont="1" applyFill="1" applyBorder="1" applyAlignment="1">
      <alignment horizontal="left" vertical="top"/>
    </xf>
    <xf numFmtId="49" fontId="12" fillId="0" borderId="53" xfId="0" applyNumberFormat="1" applyFont="1" applyFill="1" applyBorder="1" applyAlignment="1">
      <alignment horizontal="center" vertical="top"/>
    </xf>
    <xf numFmtId="49" fontId="12" fillId="0" borderId="20" xfId="0" applyNumberFormat="1" applyFont="1" applyFill="1" applyBorder="1" applyAlignment="1">
      <alignment horizontal="center" vertical="top"/>
    </xf>
    <xf numFmtId="49" fontId="15" fillId="0" borderId="53" xfId="0" applyNumberFormat="1" applyFont="1" applyFill="1" applyBorder="1" applyAlignment="1">
      <alignment horizontal="center" vertical="top"/>
    </xf>
    <xf numFmtId="49" fontId="15" fillId="0" borderId="20" xfId="0" applyNumberFormat="1" applyFont="1" applyFill="1" applyBorder="1" applyAlignment="1">
      <alignment horizontal="center" vertical="top"/>
    </xf>
    <xf numFmtId="49" fontId="12" fillId="0" borderId="18" xfId="0" applyNumberFormat="1" applyFont="1" applyFill="1" applyBorder="1" applyAlignment="1">
      <alignment horizontal="center" vertical="top"/>
    </xf>
    <xf numFmtId="49" fontId="12" fillId="0" borderId="9" xfId="0" applyNumberFormat="1" applyFont="1" applyFill="1" applyBorder="1" applyAlignment="1">
      <alignment horizontal="center" vertical="top"/>
    </xf>
    <xf numFmtId="49" fontId="16" fillId="0" borderId="8" xfId="0" applyNumberFormat="1" applyFont="1" applyFill="1" applyBorder="1" applyAlignment="1">
      <alignment horizontal="center" vertical="top" textRotation="90"/>
    </xf>
    <xf numFmtId="49" fontId="16" fillId="0" borderId="53" xfId="0" applyNumberFormat="1" applyFont="1" applyFill="1" applyBorder="1" applyAlignment="1">
      <alignment horizontal="center" vertical="top" textRotation="90"/>
    </xf>
    <xf numFmtId="49" fontId="16" fillId="0" borderId="32" xfId="0" applyNumberFormat="1" applyFont="1" applyFill="1" applyBorder="1" applyAlignment="1">
      <alignment horizontal="center" vertical="top" textRotation="90"/>
    </xf>
    <xf numFmtId="49" fontId="26" fillId="0" borderId="5" xfId="0" applyNumberFormat="1" applyFont="1" applyFill="1" applyBorder="1" applyAlignment="1">
      <alignment horizontal="center" vertical="top"/>
    </xf>
    <xf numFmtId="49" fontId="26" fillId="0" borderId="28" xfId="0" applyNumberFormat="1" applyFont="1" applyFill="1" applyBorder="1" applyAlignment="1">
      <alignment horizontal="center" vertical="top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Įprastas 2 2" xfId="30"/>
    <cellStyle name="Įprastas 3" xfId="31"/>
    <cellStyle name="Kablelis 2" xfId="32"/>
    <cellStyle name="Linked Cell" xfId="33"/>
    <cellStyle name="Neutral" xfId="34"/>
    <cellStyle name="Normal 2" xfId="35"/>
    <cellStyle name="Normal 3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92"/>
  <sheetViews>
    <sheetView tabSelected="1" view="pageBreakPreview" topLeftCell="B1" zoomScaleNormal="100" zoomScaleSheetLayoutView="100" workbookViewId="0">
      <selection activeCell="S78" sqref="S78"/>
    </sheetView>
  </sheetViews>
  <sheetFormatPr defaultRowHeight="11.25" x14ac:dyDescent="0.2"/>
  <cols>
    <col min="1" max="1" width="9.140625" style="4" hidden="1" customWidth="1"/>
    <col min="2" max="2" width="1" style="4" customWidth="1"/>
    <col min="3" max="3" width="4" style="2" customWidth="1"/>
    <col min="4" max="4" width="4.28515625" style="2" customWidth="1"/>
    <col min="5" max="5" width="5" style="2" customWidth="1"/>
    <col min="6" max="6" width="35.5703125" style="2" customWidth="1"/>
    <col min="7" max="7" width="7.28515625" style="2" customWidth="1"/>
    <col min="8" max="8" width="7.42578125" style="3" customWidth="1"/>
    <col min="9" max="10" width="8.5703125" style="3" customWidth="1"/>
    <col min="11" max="11" width="5.7109375" style="2" customWidth="1"/>
    <col min="12" max="12" width="7.85546875" style="2" customWidth="1"/>
    <col min="13" max="13" width="5.42578125" style="2" customWidth="1"/>
    <col min="14" max="14" width="8.140625" style="2" customWidth="1"/>
    <col min="15" max="15" width="7.28515625" style="2" customWidth="1"/>
    <col min="16" max="16" width="8" style="2" customWidth="1"/>
    <col min="17" max="17" width="6.5703125" style="2" customWidth="1"/>
    <col min="18" max="18" width="9.7109375" style="2" customWidth="1"/>
    <col min="19" max="19" width="7.42578125" style="2" customWidth="1"/>
    <col min="20" max="20" width="9.140625" style="2" customWidth="1"/>
    <col min="21" max="21" width="8.140625" style="2" customWidth="1"/>
    <col min="22" max="22" width="11" style="2" customWidth="1"/>
    <col min="23" max="16384" width="9.140625" style="4"/>
  </cols>
  <sheetData>
    <row r="1" spans="1:72" ht="84.75" customHeight="1" x14ac:dyDescent="0.2">
      <c r="A1" s="2"/>
      <c r="B1" s="2"/>
      <c r="F1" s="3"/>
      <c r="G1" s="3"/>
      <c r="I1" s="2"/>
      <c r="J1" s="2"/>
      <c r="O1" s="159"/>
      <c r="P1" s="159"/>
      <c r="Q1" s="159"/>
      <c r="R1" s="242" t="s">
        <v>88</v>
      </c>
      <c r="S1" s="242"/>
      <c r="T1" s="242"/>
      <c r="U1" s="242"/>
      <c r="V1" s="242"/>
    </row>
    <row r="2" spans="1:72" x14ac:dyDescent="0.2">
      <c r="A2" s="2"/>
      <c r="B2" s="2"/>
      <c r="F2" s="3"/>
      <c r="G2" s="3"/>
      <c r="I2" s="2"/>
      <c r="J2" s="2"/>
      <c r="S2" s="4"/>
      <c r="T2" s="4"/>
      <c r="U2" s="4"/>
      <c r="V2" s="4"/>
    </row>
    <row r="3" spans="1:72" x14ac:dyDescent="0.2">
      <c r="A3" s="2"/>
      <c r="B3" s="2"/>
      <c r="F3" s="3"/>
      <c r="G3" s="3"/>
      <c r="I3" s="2"/>
      <c r="J3" s="2"/>
      <c r="S3" s="4"/>
      <c r="T3" s="4"/>
      <c r="U3" s="4"/>
      <c r="V3" s="4"/>
    </row>
    <row r="4" spans="1:72" ht="15.75" customHeight="1" x14ac:dyDescent="0.2">
      <c r="A4" s="232" t="s">
        <v>89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1" t="s">
        <v>80</v>
      </c>
      <c r="P4" s="231"/>
      <c r="Q4" s="231"/>
      <c r="R4" s="231"/>
      <c r="S4" s="231"/>
      <c r="T4" s="231"/>
      <c r="U4" s="231"/>
      <c r="V4" s="231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</row>
    <row r="5" spans="1:72" ht="24" customHeight="1" x14ac:dyDescent="0.2">
      <c r="A5" s="30"/>
      <c r="B5" s="243" t="s">
        <v>81</v>
      </c>
      <c r="C5" s="243"/>
      <c r="D5" s="243"/>
      <c r="E5" s="243"/>
      <c r="F5" s="243"/>
      <c r="G5" s="243"/>
      <c r="H5" s="243"/>
      <c r="I5" s="243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</row>
    <row r="6" spans="1:72" ht="15.75" x14ac:dyDescent="0.2">
      <c r="A6" s="30"/>
      <c r="B6" s="30"/>
      <c r="C6" s="30"/>
      <c r="D6" s="30"/>
      <c r="E6" s="30"/>
      <c r="F6" s="244" t="s">
        <v>82</v>
      </c>
      <c r="G6" s="244"/>
      <c r="H6" s="244"/>
      <c r="I6" s="244"/>
      <c r="J6" s="244"/>
      <c r="K6" s="244"/>
      <c r="L6" s="244"/>
      <c r="M6" s="244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</row>
    <row r="7" spans="1:72" ht="17.25" customHeight="1" x14ac:dyDescent="0.2">
      <c r="A7" s="30"/>
      <c r="B7" s="30"/>
      <c r="C7" s="30"/>
      <c r="D7" s="30"/>
      <c r="E7" s="30"/>
      <c r="F7" s="157"/>
      <c r="G7" s="157"/>
      <c r="H7" s="157"/>
      <c r="I7" s="157"/>
      <c r="J7" s="157"/>
      <c r="K7" s="157"/>
      <c r="L7" s="157"/>
      <c r="M7" s="157"/>
      <c r="N7" s="30"/>
      <c r="O7" s="30"/>
      <c r="P7" s="30"/>
      <c r="Q7" s="30"/>
      <c r="R7" s="160"/>
      <c r="S7" s="231" t="s">
        <v>83</v>
      </c>
      <c r="T7" s="231"/>
      <c r="U7" s="231"/>
      <c r="V7" s="231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</row>
    <row r="8" spans="1:72" ht="15.75" x14ac:dyDescent="0.2">
      <c r="A8" s="30"/>
      <c r="B8" s="30"/>
      <c r="C8" s="30"/>
      <c r="D8" s="30"/>
      <c r="E8" s="30"/>
      <c r="F8" s="157"/>
      <c r="G8" s="157"/>
      <c r="H8" s="157"/>
      <c r="I8" s="157"/>
      <c r="J8" s="157"/>
      <c r="K8" s="157"/>
      <c r="L8" s="157"/>
      <c r="M8" s="157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</row>
    <row r="9" spans="1:72" ht="14.2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58"/>
      <c r="S9" s="230" t="s">
        <v>84</v>
      </c>
      <c r="T9" s="230"/>
      <c r="U9" s="230"/>
      <c r="V9" s="230"/>
    </row>
    <row r="10" spans="1:72" ht="16.5" customHeight="1" thickBot="1" x14ac:dyDescent="0.25"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296"/>
      <c r="P10" s="296"/>
      <c r="Q10" s="296"/>
      <c r="R10" s="296"/>
      <c r="S10" s="296"/>
      <c r="T10" s="296"/>
      <c r="U10" s="296"/>
      <c r="V10" s="296"/>
    </row>
    <row r="11" spans="1:72" ht="17.25" customHeight="1" x14ac:dyDescent="0.2">
      <c r="C11" s="245" t="s">
        <v>0</v>
      </c>
      <c r="D11" s="249" t="s">
        <v>1</v>
      </c>
      <c r="E11" s="249" t="s">
        <v>2</v>
      </c>
      <c r="F11" s="261" t="s">
        <v>10</v>
      </c>
      <c r="G11" s="249" t="s">
        <v>3</v>
      </c>
      <c r="H11" s="297" t="s">
        <v>4</v>
      </c>
      <c r="I11" s="257" t="s">
        <v>9</v>
      </c>
      <c r="J11" s="255" t="s">
        <v>11</v>
      </c>
      <c r="K11" s="303" t="s">
        <v>85</v>
      </c>
      <c r="L11" s="304"/>
      <c r="M11" s="304"/>
      <c r="N11" s="304"/>
      <c r="O11" s="303" t="s">
        <v>86</v>
      </c>
      <c r="P11" s="304"/>
      <c r="Q11" s="304"/>
      <c r="R11" s="305"/>
      <c r="S11" s="303" t="s">
        <v>87</v>
      </c>
      <c r="T11" s="304"/>
      <c r="U11" s="304"/>
      <c r="V11" s="305"/>
    </row>
    <row r="12" spans="1:72" ht="11.25" customHeight="1" x14ac:dyDescent="0.2">
      <c r="C12" s="246"/>
      <c r="D12" s="250"/>
      <c r="E12" s="250"/>
      <c r="F12" s="262"/>
      <c r="G12" s="250"/>
      <c r="H12" s="298"/>
      <c r="I12" s="258"/>
      <c r="J12" s="256"/>
      <c r="K12" s="306"/>
      <c r="L12" s="307"/>
      <c r="M12" s="307"/>
      <c r="N12" s="307"/>
      <c r="O12" s="306"/>
      <c r="P12" s="307"/>
      <c r="Q12" s="307"/>
      <c r="R12" s="308"/>
      <c r="S12" s="306"/>
      <c r="T12" s="307"/>
      <c r="U12" s="307"/>
      <c r="V12" s="308"/>
    </row>
    <row r="13" spans="1:72" ht="14.25" customHeight="1" x14ac:dyDescent="0.2">
      <c r="C13" s="247"/>
      <c r="D13" s="251"/>
      <c r="E13" s="251"/>
      <c r="F13" s="263"/>
      <c r="G13" s="251"/>
      <c r="H13" s="299"/>
      <c r="I13" s="259"/>
      <c r="J13" s="256"/>
      <c r="K13" s="301" t="s">
        <v>5</v>
      </c>
      <c r="L13" s="253" t="s">
        <v>6</v>
      </c>
      <c r="M13" s="254"/>
      <c r="N13" s="311" t="s">
        <v>7</v>
      </c>
      <c r="O13" s="301" t="s">
        <v>5</v>
      </c>
      <c r="P13" s="253" t="s">
        <v>6</v>
      </c>
      <c r="Q13" s="254"/>
      <c r="R13" s="309" t="s">
        <v>7</v>
      </c>
      <c r="S13" s="301" t="s">
        <v>5</v>
      </c>
      <c r="T13" s="253" t="s">
        <v>6</v>
      </c>
      <c r="U13" s="254"/>
      <c r="V13" s="309" t="s">
        <v>7</v>
      </c>
    </row>
    <row r="14" spans="1:72" ht="126.75" customHeight="1" thickBot="1" x14ac:dyDescent="0.25">
      <c r="C14" s="248"/>
      <c r="D14" s="252"/>
      <c r="E14" s="252"/>
      <c r="F14" s="264"/>
      <c r="G14" s="252"/>
      <c r="H14" s="300"/>
      <c r="I14" s="260"/>
      <c r="J14" s="256"/>
      <c r="K14" s="302"/>
      <c r="L14" s="17" t="s">
        <v>5</v>
      </c>
      <c r="M14" s="18" t="s">
        <v>8</v>
      </c>
      <c r="N14" s="312"/>
      <c r="O14" s="302"/>
      <c r="P14" s="17" t="s">
        <v>5</v>
      </c>
      <c r="Q14" s="18" t="s">
        <v>8</v>
      </c>
      <c r="R14" s="310"/>
      <c r="S14" s="302"/>
      <c r="T14" s="17" t="s">
        <v>5</v>
      </c>
      <c r="U14" s="18" t="s">
        <v>8</v>
      </c>
      <c r="V14" s="310"/>
    </row>
    <row r="15" spans="1:72" ht="16.5" customHeight="1" thickBot="1" x14ac:dyDescent="0.25">
      <c r="C15" s="282" t="s">
        <v>22</v>
      </c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3"/>
      <c r="T15" s="283"/>
      <c r="U15" s="283"/>
      <c r="V15" s="284"/>
    </row>
    <row r="16" spans="1:72" s="5" customFormat="1" ht="15" customHeight="1" thickBot="1" x14ac:dyDescent="0.25">
      <c r="C16" s="6" t="s">
        <v>15</v>
      </c>
      <c r="D16" s="319" t="s">
        <v>23</v>
      </c>
      <c r="E16" s="320"/>
      <c r="F16" s="320"/>
      <c r="G16" s="320"/>
      <c r="H16" s="320"/>
      <c r="I16" s="320"/>
      <c r="J16" s="320"/>
      <c r="K16" s="320"/>
      <c r="L16" s="320"/>
      <c r="M16" s="320"/>
      <c r="N16" s="320"/>
      <c r="O16" s="320"/>
      <c r="P16" s="320"/>
      <c r="Q16" s="320"/>
      <c r="R16" s="320"/>
      <c r="S16" s="320"/>
      <c r="T16" s="320"/>
      <c r="U16" s="320"/>
      <c r="V16" s="321"/>
    </row>
    <row r="17" spans="3:22" s="5" customFormat="1" ht="15.75" customHeight="1" thickBot="1" x14ac:dyDescent="0.25">
      <c r="C17" s="9" t="s">
        <v>15</v>
      </c>
      <c r="D17" s="10" t="s">
        <v>15</v>
      </c>
      <c r="E17" s="329" t="s">
        <v>24</v>
      </c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29"/>
      <c r="T17" s="329"/>
      <c r="U17" s="329"/>
      <c r="V17" s="330"/>
    </row>
    <row r="18" spans="3:22" s="5" customFormat="1" ht="25.5" customHeight="1" x14ac:dyDescent="0.2">
      <c r="C18" s="331" t="s">
        <v>15</v>
      </c>
      <c r="D18" s="338" t="s">
        <v>15</v>
      </c>
      <c r="E18" s="327" t="s">
        <v>15</v>
      </c>
      <c r="F18" s="325" t="s">
        <v>25</v>
      </c>
      <c r="G18" s="316" t="s">
        <v>52</v>
      </c>
      <c r="H18" s="333" t="s">
        <v>76</v>
      </c>
      <c r="I18" s="340" t="s">
        <v>75</v>
      </c>
      <c r="J18" s="138" t="s">
        <v>58</v>
      </c>
      <c r="K18" s="135">
        <v>24.5</v>
      </c>
      <c r="L18" s="136">
        <v>24.5</v>
      </c>
      <c r="M18" s="136">
        <v>0</v>
      </c>
      <c r="N18" s="137">
        <v>0</v>
      </c>
      <c r="O18" s="135">
        <v>24.5</v>
      </c>
      <c r="P18" s="136">
        <v>24.5</v>
      </c>
      <c r="Q18" s="136">
        <v>0</v>
      </c>
      <c r="R18" s="137">
        <v>0</v>
      </c>
      <c r="S18" s="135">
        <v>21</v>
      </c>
      <c r="T18" s="136">
        <v>21</v>
      </c>
      <c r="U18" s="136">
        <v>0</v>
      </c>
      <c r="V18" s="137">
        <v>0</v>
      </c>
    </row>
    <row r="19" spans="3:22" s="5" customFormat="1" ht="12.75" x14ac:dyDescent="0.2">
      <c r="C19" s="332"/>
      <c r="D19" s="339"/>
      <c r="E19" s="328"/>
      <c r="F19" s="326"/>
      <c r="G19" s="317"/>
      <c r="H19" s="334"/>
      <c r="I19" s="341"/>
      <c r="J19" s="52" t="s">
        <v>16</v>
      </c>
      <c r="K19" s="54">
        <v>559.5</v>
      </c>
      <c r="L19" s="55">
        <v>559.5</v>
      </c>
      <c r="M19" s="55">
        <v>348.3</v>
      </c>
      <c r="N19" s="48">
        <v>0</v>
      </c>
      <c r="O19" s="54">
        <f>556.5+3</f>
        <v>559.5</v>
      </c>
      <c r="P19" s="55">
        <v>559.5</v>
      </c>
      <c r="Q19" s="55">
        <v>348.3</v>
      </c>
      <c r="R19" s="61">
        <v>0</v>
      </c>
      <c r="S19" s="54">
        <v>541.6</v>
      </c>
      <c r="T19" s="55">
        <v>541.6</v>
      </c>
      <c r="U19" s="55">
        <v>341</v>
      </c>
      <c r="V19" s="61">
        <v>0</v>
      </c>
    </row>
    <row r="20" spans="3:22" s="5" customFormat="1" ht="51" x14ac:dyDescent="0.2">
      <c r="C20" s="47" t="s">
        <v>15</v>
      </c>
      <c r="D20" s="45" t="s">
        <v>15</v>
      </c>
      <c r="E20" s="43" t="s">
        <v>15</v>
      </c>
      <c r="F20" s="31" t="s">
        <v>26</v>
      </c>
      <c r="G20" s="317"/>
      <c r="H20" s="334"/>
      <c r="I20" s="341"/>
      <c r="J20" s="52" t="s">
        <v>59</v>
      </c>
      <c r="K20" s="56">
        <v>0.5</v>
      </c>
      <c r="L20" s="57">
        <v>0.5</v>
      </c>
      <c r="M20" s="57">
        <v>0</v>
      </c>
      <c r="N20" s="53">
        <v>0</v>
      </c>
      <c r="O20" s="54">
        <v>0.5</v>
      </c>
      <c r="P20" s="55">
        <v>0.5</v>
      </c>
      <c r="Q20" s="55">
        <v>0</v>
      </c>
      <c r="R20" s="61">
        <v>0</v>
      </c>
      <c r="S20" s="58">
        <v>0.2</v>
      </c>
      <c r="T20" s="59">
        <v>0.2</v>
      </c>
      <c r="U20" s="59">
        <v>0</v>
      </c>
      <c r="V20" s="60">
        <v>0</v>
      </c>
    </row>
    <row r="21" spans="3:22" s="5" customFormat="1" ht="38.25" x14ac:dyDescent="0.2">
      <c r="C21" s="42" t="s">
        <v>15</v>
      </c>
      <c r="D21" s="46" t="s">
        <v>15</v>
      </c>
      <c r="E21" s="43" t="s">
        <v>15</v>
      </c>
      <c r="F21" s="62" t="s">
        <v>27</v>
      </c>
      <c r="G21" s="318"/>
      <c r="H21" s="335"/>
      <c r="I21" s="342"/>
      <c r="J21" s="52"/>
      <c r="K21" s="54"/>
      <c r="L21" s="55"/>
      <c r="M21" s="55"/>
      <c r="N21" s="61"/>
      <c r="O21" s="54"/>
      <c r="P21" s="55"/>
      <c r="Q21" s="55"/>
      <c r="R21" s="61"/>
      <c r="S21" s="58"/>
      <c r="T21" s="59"/>
      <c r="U21" s="59"/>
      <c r="V21" s="60"/>
    </row>
    <row r="22" spans="3:22" s="5" customFormat="1" ht="46.5" thickBot="1" x14ac:dyDescent="0.25">
      <c r="C22" s="94" t="s">
        <v>15</v>
      </c>
      <c r="D22" s="112" t="s">
        <v>15</v>
      </c>
      <c r="E22" s="115" t="s">
        <v>15</v>
      </c>
      <c r="F22" s="221" t="s">
        <v>28</v>
      </c>
      <c r="G22" s="114" t="s">
        <v>52</v>
      </c>
      <c r="H22" s="89" t="s">
        <v>53</v>
      </c>
      <c r="I22" s="90" t="s">
        <v>54</v>
      </c>
      <c r="J22" s="113" t="s">
        <v>16</v>
      </c>
      <c r="K22" s="222"/>
      <c r="L22" s="223"/>
      <c r="M22" s="223"/>
      <c r="N22" s="224"/>
      <c r="O22" s="225">
        <v>3.4</v>
      </c>
      <c r="P22" s="226">
        <v>3.4</v>
      </c>
      <c r="Q22" s="226">
        <v>2.6</v>
      </c>
      <c r="R22" s="224">
        <v>0</v>
      </c>
      <c r="S22" s="225">
        <v>3.3</v>
      </c>
      <c r="T22" s="226">
        <v>3.3</v>
      </c>
      <c r="U22" s="226">
        <v>2.5</v>
      </c>
      <c r="V22" s="224">
        <v>0</v>
      </c>
    </row>
    <row r="23" spans="3:22" s="5" customFormat="1" ht="14.25" customHeight="1" thickBot="1" x14ac:dyDescent="0.25">
      <c r="C23" s="7" t="s">
        <v>15</v>
      </c>
      <c r="D23" s="8" t="s">
        <v>15</v>
      </c>
      <c r="E23" s="268" t="s">
        <v>12</v>
      </c>
      <c r="F23" s="234"/>
      <c r="G23" s="234"/>
      <c r="H23" s="234"/>
      <c r="I23" s="235"/>
      <c r="J23" s="27"/>
      <c r="K23" s="28">
        <f>K18+K19+K20</f>
        <v>584.5</v>
      </c>
      <c r="L23" s="29">
        <f>L18+L19+L20</f>
        <v>584.5</v>
      </c>
      <c r="M23" s="29">
        <f>M18+M19+M20</f>
        <v>348.3</v>
      </c>
      <c r="N23" s="35">
        <f>N18+N19+N20</f>
        <v>0</v>
      </c>
      <c r="O23" s="28">
        <f t="shared" ref="O23:V23" si="0">O18+O19+O20+O21+O22</f>
        <v>587.9</v>
      </c>
      <c r="P23" s="29">
        <f t="shared" si="0"/>
        <v>587.9</v>
      </c>
      <c r="Q23" s="29">
        <f t="shared" si="0"/>
        <v>350.90000000000003</v>
      </c>
      <c r="R23" s="35">
        <f t="shared" si="0"/>
        <v>0</v>
      </c>
      <c r="S23" s="28">
        <f t="shared" si="0"/>
        <v>566.1</v>
      </c>
      <c r="T23" s="29">
        <f t="shared" si="0"/>
        <v>566.1</v>
      </c>
      <c r="U23" s="29">
        <f t="shared" si="0"/>
        <v>343.5</v>
      </c>
      <c r="V23" s="35">
        <f t="shared" si="0"/>
        <v>0</v>
      </c>
    </row>
    <row r="24" spans="3:22" s="5" customFormat="1" ht="15.75" customHeight="1" thickBot="1" x14ac:dyDescent="0.25">
      <c r="C24" s="7" t="s">
        <v>15</v>
      </c>
      <c r="D24" s="265" t="s">
        <v>13</v>
      </c>
      <c r="E24" s="266"/>
      <c r="F24" s="266"/>
      <c r="G24" s="266"/>
      <c r="H24" s="266"/>
      <c r="I24" s="267"/>
      <c r="J24" s="24"/>
      <c r="K24" s="25">
        <f t="shared" ref="K24:V24" si="1">K23</f>
        <v>584.5</v>
      </c>
      <c r="L24" s="26">
        <f t="shared" si="1"/>
        <v>584.5</v>
      </c>
      <c r="M24" s="26">
        <f t="shared" si="1"/>
        <v>348.3</v>
      </c>
      <c r="N24" s="34">
        <f t="shared" si="1"/>
        <v>0</v>
      </c>
      <c r="O24" s="15">
        <f>O23</f>
        <v>587.9</v>
      </c>
      <c r="P24" s="16">
        <f>P23</f>
        <v>587.9</v>
      </c>
      <c r="Q24" s="16">
        <f>Q23</f>
        <v>350.90000000000003</v>
      </c>
      <c r="R24" s="41">
        <f>R23</f>
        <v>0</v>
      </c>
      <c r="S24" s="25">
        <f t="shared" si="1"/>
        <v>566.1</v>
      </c>
      <c r="T24" s="26">
        <f t="shared" si="1"/>
        <v>566.1</v>
      </c>
      <c r="U24" s="26">
        <f t="shared" si="1"/>
        <v>343.5</v>
      </c>
      <c r="V24" s="34">
        <f t="shared" si="1"/>
        <v>0</v>
      </c>
    </row>
    <row r="25" spans="3:22" s="5" customFormat="1" ht="13.5" thickBot="1" x14ac:dyDescent="0.25">
      <c r="C25" s="7" t="s">
        <v>17</v>
      </c>
      <c r="D25" s="269" t="s">
        <v>29</v>
      </c>
      <c r="E25" s="270"/>
      <c r="F25" s="270"/>
      <c r="G25" s="270"/>
      <c r="H25" s="270"/>
      <c r="I25" s="270"/>
      <c r="J25" s="270"/>
      <c r="K25" s="270"/>
      <c r="L25" s="270"/>
      <c r="M25" s="270"/>
      <c r="N25" s="270"/>
      <c r="O25" s="270"/>
      <c r="P25" s="270"/>
      <c r="Q25" s="270"/>
      <c r="R25" s="270"/>
      <c r="S25" s="270"/>
      <c r="T25" s="270"/>
      <c r="U25" s="270"/>
      <c r="V25" s="271"/>
    </row>
    <row r="26" spans="3:22" s="5" customFormat="1" ht="14.25" customHeight="1" thickBot="1" x14ac:dyDescent="0.25">
      <c r="C26" s="7" t="s">
        <v>17</v>
      </c>
      <c r="D26" s="8" t="s">
        <v>15</v>
      </c>
      <c r="E26" s="279" t="s">
        <v>30</v>
      </c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0"/>
      <c r="T26" s="280"/>
      <c r="U26" s="280"/>
      <c r="V26" s="281"/>
    </row>
    <row r="27" spans="3:22" s="5" customFormat="1" ht="25.5" x14ac:dyDescent="0.2">
      <c r="C27" s="236" t="s">
        <v>17</v>
      </c>
      <c r="D27" s="10" t="s">
        <v>15</v>
      </c>
      <c r="E27" s="343" t="s">
        <v>15</v>
      </c>
      <c r="F27" s="140" t="s">
        <v>31</v>
      </c>
      <c r="G27" s="276" t="s">
        <v>52</v>
      </c>
      <c r="H27" s="275"/>
      <c r="I27" s="274" t="s">
        <v>54</v>
      </c>
      <c r="J27" s="141" t="s">
        <v>16</v>
      </c>
      <c r="K27" s="142">
        <v>160</v>
      </c>
      <c r="L27" s="143">
        <v>155.9</v>
      </c>
      <c r="M27" s="143">
        <v>86</v>
      </c>
      <c r="N27" s="144">
        <v>4.0999999999999996</v>
      </c>
      <c r="O27" s="135">
        <f>70.3+1.7</f>
        <v>72</v>
      </c>
      <c r="P27" s="136">
        <v>72</v>
      </c>
      <c r="Q27" s="136">
        <v>42</v>
      </c>
      <c r="R27" s="137">
        <v>0</v>
      </c>
      <c r="S27" s="145">
        <v>74.2</v>
      </c>
      <c r="T27" s="145">
        <v>74.2</v>
      </c>
      <c r="U27" s="145">
        <v>41.2</v>
      </c>
      <c r="V27" s="146">
        <v>0</v>
      </c>
    </row>
    <row r="28" spans="3:22" s="5" customFormat="1" ht="38.25" x14ac:dyDescent="0.2">
      <c r="C28" s="237"/>
      <c r="D28" s="44"/>
      <c r="E28" s="344"/>
      <c r="F28" s="33" t="s">
        <v>33</v>
      </c>
      <c r="G28" s="276"/>
      <c r="H28" s="275"/>
      <c r="I28" s="274"/>
      <c r="J28" s="291" t="s">
        <v>59</v>
      </c>
      <c r="K28" s="80">
        <v>2</v>
      </c>
      <c r="L28" s="55">
        <v>2</v>
      </c>
      <c r="M28" s="55">
        <v>0</v>
      </c>
      <c r="N28" s="61">
        <v>0</v>
      </c>
      <c r="O28" s="54">
        <v>2</v>
      </c>
      <c r="P28" s="55">
        <v>2</v>
      </c>
      <c r="Q28" s="55">
        <v>0</v>
      </c>
      <c r="R28" s="61">
        <v>0</v>
      </c>
      <c r="S28" s="58">
        <v>1</v>
      </c>
      <c r="T28" s="59">
        <v>1</v>
      </c>
      <c r="U28" s="59">
        <v>0</v>
      </c>
      <c r="V28" s="60">
        <v>0</v>
      </c>
    </row>
    <row r="29" spans="3:22" s="5" customFormat="1" ht="25.5" x14ac:dyDescent="0.2">
      <c r="C29" s="237"/>
      <c r="D29" s="44"/>
      <c r="E29" s="344"/>
      <c r="F29" s="33" t="s">
        <v>34</v>
      </c>
      <c r="G29" s="276"/>
      <c r="H29" s="275"/>
      <c r="I29" s="274"/>
      <c r="J29" s="292"/>
      <c r="K29" s="81"/>
      <c r="L29" s="75"/>
      <c r="M29" s="75"/>
      <c r="N29" s="61"/>
      <c r="O29" s="54"/>
      <c r="P29" s="55"/>
      <c r="Q29" s="55"/>
      <c r="R29" s="61"/>
      <c r="S29" s="58"/>
      <c r="T29" s="59"/>
      <c r="U29" s="59"/>
      <c r="V29" s="60"/>
    </row>
    <row r="30" spans="3:22" s="5" customFormat="1" ht="26.25" thickBot="1" x14ac:dyDescent="0.25">
      <c r="C30" s="337"/>
      <c r="D30" s="44"/>
      <c r="E30" s="344"/>
      <c r="F30" s="33" t="s">
        <v>35</v>
      </c>
      <c r="G30" s="276"/>
      <c r="H30" s="275"/>
      <c r="I30" s="274"/>
      <c r="J30" s="293"/>
      <c r="K30" s="49"/>
      <c r="L30" s="50"/>
      <c r="M30" s="50"/>
      <c r="N30" s="51"/>
      <c r="O30" s="54"/>
      <c r="P30" s="55"/>
      <c r="Q30" s="55"/>
      <c r="R30" s="61"/>
      <c r="S30" s="124"/>
      <c r="T30" s="125"/>
      <c r="U30" s="125"/>
      <c r="V30" s="123"/>
    </row>
    <row r="31" spans="3:22" s="5" customFormat="1" ht="25.5" x14ac:dyDescent="0.2">
      <c r="C31" s="9" t="s">
        <v>17</v>
      </c>
      <c r="D31" s="10" t="s">
        <v>15</v>
      </c>
      <c r="E31" s="277" t="s">
        <v>17</v>
      </c>
      <c r="F31" s="76" t="s">
        <v>32</v>
      </c>
      <c r="G31" s="285" t="s">
        <v>52</v>
      </c>
      <c r="H31" s="286"/>
      <c r="I31" s="287" t="s">
        <v>54</v>
      </c>
      <c r="J31" s="294" t="s">
        <v>16</v>
      </c>
      <c r="K31" s="86">
        <v>186.5</v>
      </c>
      <c r="L31" s="87">
        <v>186.5</v>
      </c>
      <c r="M31" s="87">
        <v>109.9</v>
      </c>
      <c r="N31" s="88">
        <v>0</v>
      </c>
      <c r="O31" s="86">
        <v>93</v>
      </c>
      <c r="P31" s="87">
        <v>93</v>
      </c>
      <c r="Q31" s="87">
        <v>57.8</v>
      </c>
      <c r="R31" s="88">
        <v>0</v>
      </c>
      <c r="S31" s="145">
        <v>91.5</v>
      </c>
      <c r="T31" s="87">
        <v>91.5</v>
      </c>
      <c r="U31" s="87">
        <v>57</v>
      </c>
      <c r="V31" s="88">
        <v>0</v>
      </c>
    </row>
    <row r="32" spans="3:22" s="5" customFormat="1" ht="51.75" thickBot="1" x14ac:dyDescent="0.25">
      <c r="C32" s="19"/>
      <c r="D32" s="44"/>
      <c r="E32" s="278"/>
      <c r="F32" s="182" t="s">
        <v>36</v>
      </c>
      <c r="G32" s="276"/>
      <c r="H32" s="275"/>
      <c r="I32" s="288"/>
      <c r="J32" s="295"/>
      <c r="K32" s="74"/>
      <c r="L32" s="75"/>
      <c r="M32" s="75"/>
      <c r="N32" s="61"/>
      <c r="O32" s="54"/>
      <c r="P32" s="55"/>
      <c r="Q32" s="55"/>
      <c r="R32" s="61"/>
      <c r="S32" s="188"/>
      <c r="T32" s="189"/>
      <c r="U32" s="189"/>
      <c r="V32" s="190"/>
    </row>
    <row r="33" spans="3:22" s="5" customFormat="1" ht="50.25" x14ac:dyDescent="0.2">
      <c r="C33" s="236" t="s">
        <v>17</v>
      </c>
      <c r="D33" s="238" t="s">
        <v>15</v>
      </c>
      <c r="E33" s="240" t="s">
        <v>18</v>
      </c>
      <c r="F33" s="289" t="s">
        <v>65</v>
      </c>
      <c r="G33" s="118" t="s">
        <v>52</v>
      </c>
      <c r="H33" s="119" t="s">
        <v>73</v>
      </c>
      <c r="I33" s="107" t="s">
        <v>74</v>
      </c>
      <c r="J33" s="85" t="s">
        <v>16</v>
      </c>
      <c r="K33" s="77"/>
      <c r="L33" s="78"/>
      <c r="M33" s="78"/>
      <c r="N33" s="79"/>
      <c r="O33" s="86">
        <v>156.4</v>
      </c>
      <c r="P33" s="87">
        <v>156.4</v>
      </c>
      <c r="Q33" s="87">
        <v>87.2</v>
      </c>
      <c r="R33" s="88">
        <v>0</v>
      </c>
      <c r="S33" s="145">
        <v>163.1</v>
      </c>
      <c r="T33" s="145">
        <v>163.1</v>
      </c>
      <c r="U33" s="145">
        <v>98.7</v>
      </c>
      <c r="V33" s="146">
        <v>0</v>
      </c>
    </row>
    <row r="34" spans="3:22" s="5" customFormat="1" ht="45" customHeight="1" thickBot="1" x14ac:dyDescent="0.25">
      <c r="C34" s="237"/>
      <c r="D34" s="239"/>
      <c r="E34" s="241"/>
      <c r="F34" s="290"/>
      <c r="G34" s="118" t="s">
        <v>52</v>
      </c>
      <c r="H34" s="119" t="s">
        <v>53</v>
      </c>
      <c r="I34" s="107" t="s">
        <v>54</v>
      </c>
      <c r="J34" s="197" t="s">
        <v>16</v>
      </c>
      <c r="K34" s="71"/>
      <c r="L34" s="72"/>
      <c r="M34" s="72"/>
      <c r="N34" s="73"/>
      <c r="O34" s="147">
        <v>3.2</v>
      </c>
      <c r="P34" s="148">
        <v>3.2</v>
      </c>
      <c r="Q34" s="148">
        <v>2.4</v>
      </c>
      <c r="R34" s="149">
        <v>0</v>
      </c>
      <c r="S34" s="145">
        <v>3</v>
      </c>
      <c r="T34" s="87">
        <v>3</v>
      </c>
      <c r="U34" s="87">
        <v>2.2999999999999998</v>
      </c>
      <c r="V34" s="88">
        <v>0</v>
      </c>
    </row>
    <row r="35" spans="3:22" s="5" customFormat="1" ht="13.5" thickBot="1" x14ac:dyDescent="0.25">
      <c r="C35" s="9" t="s">
        <v>17</v>
      </c>
      <c r="D35" s="8" t="s">
        <v>15</v>
      </c>
      <c r="E35" s="233" t="s">
        <v>12</v>
      </c>
      <c r="F35" s="234"/>
      <c r="G35" s="234"/>
      <c r="H35" s="234"/>
      <c r="I35" s="235"/>
      <c r="J35" s="27"/>
      <c r="K35" s="28">
        <f t="shared" ref="K35:V35" si="2">K27+K28+K31+K33+K34</f>
        <v>348.5</v>
      </c>
      <c r="L35" s="29">
        <f t="shared" si="2"/>
        <v>344.4</v>
      </c>
      <c r="M35" s="29">
        <f t="shared" si="2"/>
        <v>195.9</v>
      </c>
      <c r="N35" s="35">
        <f t="shared" si="2"/>
        <v>4.0999999999999996</v>
      </c>
      <c r="O35" s="28">
        <f t="shared" si="2"/>
        <v>326.59999999999997</v>
      </c>
      <c r="P35" s="29">
        <f t="shared" si="2"/>
        <v>326.59999999999997</v>
      </c>
      <c r="Q35" s="29">
        <f t="shared" si="2"/>
        <v>189.4</v>
      </c>
      <c r="R35" s="35">
        <f t="shared" si="2"/>
        <v>0</v>
      </c>
      <c r="S35" s="28">
        <f t="shared" si="2"/>
        <v>332.79999999999995</v>
      </c>
      <c r="T35" s="29">
        <f t="shared" si="2"/>
        <v>332.79999999999995</v>
      </c>
      <c r="U35" s="29">
        <f t="shared" si="2"/>
        <v>199.20000000000002</v>
      </c>
      <c r="V35" s="35">
        <f t="shared" si="2"/>
        <v>0</v>
      </c>
    </row>
    <row r="36" spans="3:22" s="5" customFormat="1" ht="13.5" thickBot="1" x14ac:dyDescent="0.25">
      <c r="C36" s="9" t="s">
        <v>17</v>
      </c>
      <c r="D36" s="8" t="s">
        <v>17</v>
      </c>
      <c r="E36" s="279" t="s">
        <v>77</v>
      </c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1"/>
    </row>
    <row r="37" spans="3:22" s="5" customFormat="1" ht="26.25" thickBot="1" x14ac:dyDescent="0.25">
      <c r="C37" s="9" t="s">
        <v>17</v>
      </c>
      <c r="D37" s="10" t="s">
        <v>17</v>
      </c>
      <c r="E37" s="40" t="s">
        <v>15</v>
      </c>
      <c r="F37" s="105" t="s">
        <v>37</v>
      </c>
      <c r="G37" s="120" t="s">
        <v>52</v>
      </c>
      <c r="H37" s="121"/>
      <c r="I37" s="195"/>
      <c r="J37" s="141" t="s">
        <v>16</v>
      </c>
      <c r="K37" s="142">
        <v>17.2</v>
      </c>
      <c r="L37" s="143">
        <v>17.2</v>
      </c>
      <c r="M37" s="143">
        <v>13.1</v>
      </c>
      <c r="N37" s="144">
        <v>0</v>
      </c>
      <c r="O37" s="142">
        <v>17.2</v>
      </c>
      <c r="P37" s="143">
        <v>17.2</v>
      </c>
      <c r="Q37" s="143">
        <v>13.1</v>
      </c>
      <c r="R37" s="144">
        <v>0</v>
      </c>
      <c r="S37" s="142">
        <v>11</v>
      </c>
      <c r="T37" s="143">
        <v>11</v>
      </c>
      <c r="U37" s="143">
        <v>8.5</v>
      </c>
      <c r="V37" s="144">
        <v>0</v>
      </c>
    </row>
    <row r="38" spans="3:22" s="5" customFormat="1" ht="26.25" thickBot="1" x14ac:dyDescent="0.25">
      <c r="C38" s="9" t="s">
        <v>17</v>
      </c>
      <c r="D38" s="10" t="s">
        <v>17</v>
      </c>
      <c r="E38" s="95" t="s">
        <v>17</v>
      </c>
      <c r="F38" s="104" t="s">
        <v>90</v>
      </c>
      <c r="G38" s="126" t="s">
        <v>52</v>
      </c>
      <c r="H38" s="122"/>
      <c r="I38" s="196"/>
      <c r="J38" s="85" t="s">
        <v>16</v>
      </c>
      <c r="K38" s="86">
        <v>8.5</v>
      </c>
      <c r="L38" s="87">
        <v>8.5</v>
      </c>
      <c r="M38" s="87">
        <v>6.5</v>
      </c>
      <c r="N38" s="146">
        <v>0</v>
      </c>
      <c r="O38" s="86">
        <v>8.5</v>
      </c>
      <c r="P38" s="87">
        <v>8.5</v>
      </c>
      <c r="Q38" s="87">
        <v>6.5</v>
      </c>
      <c r="R38" s="146">
        <v>0</v>
      </c>
      <c r="S38" s="86">
        <v>5.4</v>
      </c>
      <c r="T38" s="87">
        <v>5.4</v>
      </c>
      <c r="U38" s="87">
        <v>4.0999999999999996</v>
      </c>
      <c r="V38" s="88">
        <v>0</v>
      </c>
    </row>
    <row r="39" spans="3:22" s="5" customFormat="1" ht="39" thickBot="1" x14ac:dyDescent="0.25">
      <c r="C39" s="9" t="s">
        <v>17</v>
      </c>
      <c r="D39" s="10" t="s">
        <v>17</v>
      </c>
      <c r="E39" s="66" t="s">
        <v>18</v>
      </c>
      <c r="F39" s="104" t="s">
        <v>91</v>
      </c>
      <c r="G39" s="126" t="s">
        <v>52</v>
      </c>
      <c r="H39" s="122"/>
      <c r="I39" s="196"/>
      <c r="J39" s="85" t="s">
        <v>16</v>
      </c>
      <c r="K39" s="86">
        <v>18.5</v>
      </c>
      <c r="L39" s="87">
        <v>18.5</v>
      </c>
      <c r="M39" s="87">
        <v>14.1</v>
      </c>
      <c r="N39" s="146">
        <v>0</v>
      </c>
      <c r="O39" s="86">
        <v>18.5</v>
      </c>
      <c r="P39" s="87">
        <v>18.5</v>
      </c>
      <c r="Q39" s="87">
        <v>14.1</v>
      </c>
      <c r="R39" s="146">
        <v>0</v>
      </c>
      <c r="S39" s="86">
        <v>13.6</v>
      </c>
      <c r="T39" s="87">
        <v>13.6</v>
      </c>
      <c r="U39" s="87">
        <v>10.4</v>
      </c>
      <c r="V39" s="88">
        <v>0</v>
      </c>
    </row>
    <row r="40" spans="3:22" s="5" customFormat="1" ht="51.75" thickBot="1" x14ac:dyDescent="0.25">
      <c r="C40" s="9" t="s">
        <v>17</v>
      </c>
      <c r="D40" s="10" t="s">
        <v>17</v>
      </c>
      <c r="E40" s="131" t="s">
        <v>19</v>
      </c>
      <c r="F40" s="151" t="s">
        <v>78</v>
      </c>
      <c r="G40" s="128" t="s">
        <v>52</v>
      </c>
      <c r="H40" s="127" t="s">
        <v>72</v>
      </c>
      <c r="I40" s="130" t="s">
        <v>71</v>
      </c>
      <c r="J40" s="141" t="s">
        <v>16</v>
      </c>
      <c r="K40" s="142"/>
      <c r="L40" s="143"/>
      <c r="M40" s="143"/>
      <c r="N40" s="150"/>
      <c r="O40" s="147">
        <v>3</v>
      </c>
      <c r="P40" s="148">
        <v>3</v>
      </c>
      <c r="Q40" s="148">
        <v>2.2999999999999998</v>
      </c>
      <c r="R40" s="149">
        <v>0</v>
      </c>
      <c r="S40" s="142">
        <v>2.7</v>
      </c>
      <c r="T40" s="143">
        <v>2.7</v>
      </c>
      <c r="U40" s="143">
        <v>2.1</v>
      </c>
      <c r="V40" s="144">
        <v>0</v>
      </c>
    </row>
    <row r="41" spans="3:22" s="5" customFormat="1" ht="13.5" thickBot="1" x14ac:dyDescent="0.25">
      <c r="C41" s="9" t="s">
        <v>17</v>
      </c>
      <c r="D41" s="8" t="s">
        <v>17</v>
      </c>
      <c r="E41" s="268" t="s">
        <v>12</v>
      </c>
      <c r="F41" s="234"/>
      <c r="G41" s="234"/>
      <c r="H41" s="234"/>
      <c r="I41" s="235"/>
      <c r="J41" s="27"/>
      <c r="K41" s="28">
        <f>K37+K38+K39</f>
        <v>44.2</v>
      </c>
      <c r="L41" s="29">
        <f>L37+L38+L39</f>
        <v>44.2</v>
      </c>
      <c r="M41" s="29">
        <f>M37+M38+M39</f>
        <v>33.700000000000003</v>
      </c>
      <c r="N41" s="35">
        <f>N37+N38+N39</f>
        <v>0</v>
      </c>
      <c r="O41" s="28">
        <f t="shared" ref="O41:V41" si="3">O37+O38+O39+O40</f>
        <v>47.2</v>
      </c>
      <c r="P41" s="29">
        <f t="shared" si="3"/>
        <v>47.2</v>
      </c>
      <c r="Q41" s="29">
        <f t="shared" si="3"/>
        <v>36</v>
      </c>
      <c r="R41" s="35">
        <f t="shared" si="3"/>
        <v>0</v>
      </c>
      <c r="S41" s="28">
        <f t="shared" si="3"/>
        <v>32.700000000000003</v>
      </c>
      <c r="T41" s="29">
        <f t="shared" si="3"/>
        <v>32.700000000000003</v>
      </c>
      <c r="U41" s="29">
        <f t="shared" si="3"/>
        <v>25.1</v>
      </c>
      <c r="V41" s="35">
        <f t="shared" si="3"/>
        <v>0</v>
      </c>
    </row>
    <row r="42" spans="3:22" s="5" customFormat="1" ht="13.5" thickBot="1" x14ac:dyDescent="0.25">
      <c r="C42" s="9" t="s">
        <v>17</v>
      </c>
      <c r="D42" s="8" t="s">
        <v>18</v>
      </c>
      <c r="E42" s="272" t="s">
        <v>38</v>
      </c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3"/>
    </row>
    <row r="43" spans="3:22" s="5" customFormat="1" ht="64.5" thickBot="1" x14ac:dyDescent="0.25">
      <c r="C43" s="9" t="s">
        <v>17</v>
      </c>
      <c r="D43" s="10" t="s">
        <v>18</v>
      </c>
      <c r="E43" s="103" t="s">
        <v>15</v>
      </c>
      <c r="F43" s="129" t="s">
        <v>92</v>
      </c>
      <c r="G43" s="98" t="s">
        <v>52</v>
      </c>
      <c r="H43" s="100" t="s">
        <v>53</v>
      </c>
      <c r="I43" s="110" t="s">
        <v>54</v>
      </c>
      <c r="J43" s="139" t="s">
        <v>58</v>
      </c>
      <c r="K43" s="152">
        <v>149</v>
      </c>
      <c r="L43" s="153">
        <v>0</v>
      </c>
      <c r="M43" s="153">
        <v>0</v>
      </c>
      <c r="N43" s="154">
        <v>149</v>
      </c>
      <c r="O43" s="152">
        <v>149</v>
      </c>
      <c r="P43" s="153">
        <v>0</v>
      </c>
      <c r="Q43" s="153">
        <v>0</v>
      </c>
      <c r="R43" s="154">
        <v>149</v>
      </c>
      <c r="S43" s="135">
        <v>148.6</v>
      </c>
      <c r="T43" s="136">
        <v>0</v>
      </c>
      <c r="U43" s="136">
        <v>0</v>
      </c>
      <c r="V43" s="137">
        <v>148.6</v>
      </c>
    </row>
    <row r="44" spans="3:22" s="5" customFormat="1" ht="13.5" thickBot="1" x14ac:dyDescent="0.25">
      <c r="C44" s="9" t="s">
        <v>17</v>
      </c>
      <c r="D44" s="8" t="s">
        <v>18</v>
      </c>
      <c r="E44" s="268" t="s">
        <v>12</v>
      </c>
      <c r="F44" s="234"/>
      <c r="G44" s="234"/>
      <c r="H44" s="234"/>
      <c r="I44" s="235"/>
      <c r="J44" s="27"/>
      <c r="K44" s="28">
        <f t="shared" ref="K44:V44" si="4">K43</f>
        <v>149</v>
      </c>
      <c r="L44" s="29">
        <f t="shared" si="4"/>
        <v>0</v>
      </c>
      <c r="M44" s="29">
        <f t="shared" si="4"/>
        <v>0</v>
      </c>
      <c r="N44" s="35">
        <f t="shared" si="4"/>
        <v>149</v>
      </c>
      <c r="O44" s="28">
        <f t="shared" si="4"/>
        <v>149</v>
      </c>
      <c r="P44" s="29">
        <f t="shared" si="4"/>
        <v>0</v>
      </c>
      <c r="Q44" s="29">
        <f t="shared" si="4"/>
        <v>0</v>
      </c>
      <c r="R44" s="35">
        <f t="shared" si="4"/>
        <v>149</v>
      </c>
      <c r="S44" s="28">
        <f t="shared" si="4"/>
        <v>148.6</v>
      </c>
      <c r="T44" s="29">
        <f t="shared" si="4"/>
        <v>0</v>
      </c>
      <c r="U44" s="29">
        <f t="shared" si="4"/>
        <v>0</v>
      </c>
      <c r="V44" s="35">
        <f t="shared" si="4"/>
        <v>148.6</v>
      </c>
    </row>
    <row r="45" spans="3:22" s="5" customFormat="1" ht="13.5" thickBot="1" x14ac:dyDescent="0.25">
      <c r="C45" s="7" t="s">
        <v>17</v>
      </c>
      <c r="D45" s="265" t="s">
        <v>13</v>
      </c>
      <c r="E45" s="266"/>
      <c r="F45" s="266"/>
      <c r="G45" s="266"/>
      <c r="H45" s="266"/>
      <c r="I45" s="267"/>
      <c r="J45" s="220"/>
      <c r="K45" s="15">
        <f t="shared" ref="K45:V45" si="5">K35+K41+K44</f>
        <v>541.70000000000005</v>
      </c>
      <c r="L45" s="16">
        <f t="shared" si="5"/>
        <v>388.59999999999997</v>
      </c>
      <c r="M45" s="16">
        <f t="shared" si="5"/>
        <v>229.60000000000002</v>
      </c>
      <c r="N45" s="41">
        <f t="shared" si="5"/>
        <v>153.1</v>
      </c>
      <c r="O45" s="15">
        <f t="shared" si="5"/>
        <v>522.79999999999995</v>
      </c>
      <c r="P45" s="16">
        <f t="shared" si="5"/>
        <v>373.79999999999995</v>
      </c>
      <c r="Q45" s="16">
        <f t="shared" si="5"/>
        <v>225.4</v>
      </c>
      <c r="R45" s="41">
        <f t="shared" si="5"/>
        <v>149</v>
      </c>
      <c r="S45" s="15">
        <f t="shared" si="5"/>
        <v>514.09999999999991</v>
      </c>
      <c r="T45" s="16">
        <f t="shared" si="5"/>
        <v>365.49999999999994</v>
      </c>
      <c r="U45" s="16">
        <f t="shared" si="5"/>
        <v>224.3</v>
      </c>
      <c r="V45" s="41">
        <f t="shared" si="5"/>
        <v>148.6</v>
      </c>
    </row>
    <row r="46" spans="3:22" s="5" customFormat="1" ht="12.75" customHeight="1" thickBot="1" x14ac:dyDescent="0.25">
      <c r="C46" s="9" t="s">
        <v>18</v>
      </c>
      <c r="D46" s="269" t="s">
        <v>39</v>
      </c>
      <c r="E46" s="270"/>
      <c r="F46" s="270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1"/>
    </row>
    <row r="47" spans="3:22" s="5" customFormat="1" ht="14.25" customHeight="1" thickBot="1" x14ac:dyDescent="0.25">
      <c r="C47" s="9" t="s">
        <v>18</v>
      </c>
      <c r="D47" s="8" t="s">
        <v>15</v>
      </c>
      <c r="E47" s="279" t="s">
        <v>40</v>
      </c>
      <c r="F47" s="280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1"/>
    </row>
    <row r="48" spans="3:22" s="5" customFormat="1" ht="46.5" thickBot="1" x14ac:dyDescent="0.25">
      <c r="C48" s="9" t="s">
        <v>18</v>
      </c>
      <c r="D48" s="8" t="s">
        <v>15</v>
      </c>
      <c r="E48" s="106" t="s">
        <v>15</v>
      </c>
      <c r="F48" s="132" t="s">
        <v>41</v>
      </c>
      <c r="G48" s="133" t="s">
        <v>52</v>
      </c>
      <c r="H48" s="134" t="s">
        <v>53</v>
      </c>
      <c r="I48" s="116" t="s">
        <v>54</v>
      </c>
      <c r="J48" s="155" t="s">
        <v>16</v>
      </c>
      <c r="K48" s="135">
        <v>35</v>
      </c>
      <c r="L48" s="136">
        <v>35</v>
      </c>
      <c r="M48" s="136">
        <v>0</v>
      </c>
      <c r="N48" s="137">
        <v>0</v>
      </c>
      <c r="O48" s="135">
        <v>35</v>
      </c>
      <c r="P48" s="136">
        <v>35</v>
      </c>
      <c r="Q48" s="136">
        <v>0</v>
      </c>
      <c r="R48" s="137">
        <v>0</v>
      </c>
      <c r="S48" s="135">
        <v>42.8</v>
      </c>
      <c r="T48" s="136">
        <v>42.8</v>
      </c>
      <c r="U48" s="136">
        <v>0</v>
      </c>
      <c r="V48" s="137">
        <v>0</v>
      </c>
    </row>
    <row r="49" spans="3:22" s="5" customFormat="1" ht="46.5" thickBot="1" x14ac:dyDescent="0.25">
      <c r="C49" s="9" t="s">
        <v>18</v>
      </c>
      <c r="D49" s="44" t="s">
        <v>15</v>
      </c>
      <c r="E49" s="115" t="s">
        <v>17</v>
      </c>
      <c r="F49" s="117" t="s">
        <v>42</v>
      </c>
      <c r="G49" s="118" t="s">
        <v>52</v>
      </c>
      <c r="H49" s="119" t="s">
        <v>53</v>
      </c>
      <c r="I49" s="107" t="s">
        <v>54</v>
      </c>
      <c r="J49" s="155" t="s">
        <v>16</v>
      </c>
      <c r="K49" s="86">
        <v>10</v>
      </c>
      <c r="L49" s="87">
        <v>10</v>
      </c>
      <c r="M49" s="87">
        <v>0</v>
      </c>
      <c r="N49" s="88">
        <v>0</v>
      </c>
      <c r="O49" s="86">
        <v>10</v>
      </c>
      <c r="P49" s="87">
        <v>10</v>
      </c>
      <c r="Q49" s="87">
        <v>0</v>
      </c>
      <c r="R49" s="88">
        <v>0</v>
      </c>
      <c r="S49" s="86"/>
      <c r="T49" s="87"/>
      <c r="U49" s="87"/>
      <c r="V49" s="88"/>
    </row>
    <row r="50" spans="3:22" s="5" customFormat="1" ht="14.25" customHeight="1" thickBot="1" x14ac:dyDescent="0.25">
      <c r="C50" s="9" t="s">
        <v>18</v>
      </c>
      <c r="D50" s="8" t="s">
        <v>15</v>
      </c>
      <c r="E50" s="227" t="s">
        <v>12</v>
      </c>
      <c r="F50" s="228"/>
      <c r="G50" s="228"/>
      <c r="H50" s="228"/>
      <c r="I50" s="229"/>
      <c r="J50" s="27"/>
      <c r="K50" s="28">
        <f t="shared" ref="K50:V50" si="6">K48+K49</f>
        <v>45</v>
      </c>
      <c r="L50" s="29">
        <f t="shared" si="6"/>
        <v>45</v>
      </c>
      <c r="M50" s="29">
        <f t="shared" si="6"/>
        <v>0</v>
      </c>
      <c r="N50" s="35">
        <f t="shared" si="6"/>
        <v>0</v>
      </c>
      <c r="O50" s="28">
        <f t="shared" si="6"/>
        <v>45</v>
      </c>
      <c r="P50" s="29">
        <f t="shared" si="6"/>
        <v>45</v>
      </c>
      <c r="Q50" s="29">
        <f t="shared" si="6"/>
        <v>0</v>
      </c>
      <c r="R50" s="35">
        <f t="shared" si="6"/>
        <v>0</v>
      </c>
      <c r="S50" s="28">
        <f t="shared" si="6"/>
        <v>42.8</v>
      </c>
      <c r="T50" s="29">
        <f t="shared" si="6"/>
        <v>42.8</v>
      </c>
      <c r="U50" s="29">
        <f t="shared" si="6"/>
        <v>0</v>
      </c>
      <c r="V50" s="35">
        <f t="shared" si="6"/>
        <v>0</v>
      </c>
    </row>
    <row r="51" spans="3:22" s="5" customFormat="1" ht="16.5" customHeight="1" thickBot="1" x14ac:dyDescent="0.25">
      <c r="C51" s="7" t="s">
        <v>18</v>
      </c>
      <c r="D51" s="265" t="s">
        <v>13</v>
      </c>
      <c r="E51" s="266"/>
      <c r="F51" s="266"/>
      <c r="G51" s="266"/>
      <c r="H51" s="266"/>
      <c r="I51" s="267"/>
      <c r="J51" s="24"/>
      <c r="K51" s="25">
        <f t="shared" ref="K51:V51" si="7">K50</f>
        <v>45</v>
      </c>
      <c r="L51" s="26">
        <f t="shared" si="7"/>
        <v>45</v>
      </c>
      <c r="M51" s="26">
        <f t="shared" si="7"/>
        <v>0</v>
      </c>
      <c r="N51" s="34">
        <f t="shared" si="7"/>
        <v>0</v>
      </c>
      <c r="O51" s="25">
        <f>O50</f>
        <v>45</v>
      </c>
      <c r="P51" s="26">
        <f>P50</f>
        <v>45</v>
      </c>
      <c r="Q51" s="26">
        <f>Q50</f>
        <v>0</v>
      </c>
      <c r="R51" s="34">
        <f>R50</f>
        <v>0</v>
      </c>
      <c r="S51" s="25">
        <f t="shared" si="7"/>
        <v>42.8</v>
      </c>
      <c r="T51" s="26">
        <f t="shared" si="7"/>
        <v>42.8</v>
      </c>
      <c r="U51" s="26">
        <f t="shared" si="7"/>
        <v>0</v>
      </c>
      <c r="V51" s="34">
        <f t="shared" si="7"/>
        <v>0</v>
      </c>
    </row>
    <row r="52" spans="3:22" s="5" customFormat="1" ht="16.5" customHeight="1" thickBot="1" x14ac:dyDescent="0.25">
      <c r="C52" s="32" t="s">
        <v>19</v>
      </c>
      <c r="D52" s="269" t="s">
        <v>43</v>
      </c>
      <c r="E52" s="270"/>
      <c r="F52" s="270"/>
      <c r="G52" s="270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1"/>
    </row>
    <row r="53" spans="3:22" s="5" customFormat="1" ht="30.75" customHeight="1" thickBot="1" x14ac:dyDescent="0.25">
      <c r="C53" s="32" t="s">
        <v>19</v>
      </c>
      <c r="D53" s="8" t="s">
        <v>15</v>
      </c>
      <c r="E53" s="336" t="s">
        <v>79</v>
      </c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1"/>
    </row>
    <row r="54" spans="3:22" s="5" customFormat="1" ht="46.5" thickBot="1" x14ac:dyDescent="0.25">
      <c r="C54" s="9" t="s">
        <v>19</v>
      </c>
      <c r="D54" s="10" t="s">
        <v>15</v>
      </c>
      <c r="E54" s="103" t="s">
        <v>15</v>
      </c>
      <c r="F54" s="102" t="s">
        <v>93</v>
      </c>
      <c r="G54" s="99" t="s">
        <v>52</v>
      </c>
      <c r="H54" s="100" t="s">
        <v>53</v>
      </c>
      <c r="I54" s="101" t="s">
        <v>55</v>
      </c>
      <c r="J54" s="155" t="s">
        <v>16</v>
      </c>
      <c r="K54" s="152">
        <v>17.399999999999999</v>
      </c>
      <c r="L54" s="153">
        <v>17.399999999999999</v>
      </c>
      <c r="M54" s="153">
        <v>0</v>
      </c>
      <c r="N54" s="154">
        <v>0</v>
      </c>
      <c r="O54" s="152">
        <v>17.399999999999999</v>
      </c>
      <c r="P54" s="153">
        <v>17.399999999999999</v>
      </c>
      <c r="Q54" s="153">
        <v>0</v>
      </c>
      <c r="R54" s="154">
        <v>0</v>
      </c>
      <c r="S54" s="135">
        <v>55</v>
      </c>
      <c r="T54" s="136">
        <v>55</v>
      </c>
      <c r="U54" s="136">
        <v>0</v>
      </c>
      <c r="V54" s="137">
        <v>0</v>
      </c>
    </row>
    <row r="55" spans="3:22" s="5" customFormat="1" ht="15.75" customHeight="1" thickBot="1" x14ac:dyDescent="0.25">
      <c r="C55" s="7" t="s">
        <v>19</v>
      </c>
      <c r="D55" s="8" t="s">
        <v>15</v>
      </c>
      <c r="E55" s="268" t="s">
        <v>12</v>
      </c>
      <c r="F55" s="234"/>
      <c r="G55" s="234"/>
      <c r="H55" s="234"/>
      <c r="I55" s="235"/>
      <c r="J55" s="27"/>
      <c r="K55" s="28">
        <f t="shared" ref="K55:O56" si="8">K54</f>
        <v>17.399999999999999</v>
      </c>
      <c r="L55" s="29">
        <f t="shared" si="8"/>
        <v>17.399999999999999</v>
      </c>
      <c r="M55" s="29">
        <f t="shared" si="8"/>
        <v>0</v>
      </c>
      <c r="N55" s="35">
        <f t="shared" si="8"/>
        <v>0</v>
      </c>
      <c r="O55" s="28">
        <f t="shared" si="8"/>
        <v>17.399999999999999</v>
      </c>
      <c r="P55" s="29">
        <f t="shared" ref="P55:R56" si="9">P54</f>
        <v>17.399999999999999</v>
      </c>
      <c r="Q55" s="29">
        <f t="shared" si="9"/>
        <v>0</v>
      </c>
      <c r="R55" s="35">
        <f t="shared" si="9"/>
        <v>0</v>
      </c>
      <c r="S55" s="28">
        <f t="shared" ref="S55:V56" si="10">S54</f>
        <v>55</v>
      </c>
      <c r="T55" s="29">
        <f t="shared" si="10"/>
        <v>55</v>
      </c>
      <c r="U55" s="29">
        <f t="shared" si="10"/>
        <v>0</v>
      </c>
      <c r="V55" s="35">
        <f t="shared" si="10"/>
        <v>0</v>
      </c>
    </row>
    <row r="56" spans="3:22" s="5" customFormat="1" ht="16.5" customHeight="1" thickBot="1" x14ac:dyDescent="0.25">
      <c r="C56" s="32" t="s">
        <v>19</v>
      </c>
      <c r="D56" s="265" t="s">
        <v>13</v>
      </c>
      <c r="E56" s="266"/>
      <c r="F56" s="266"/>
      <c r="G56" s="266"/>
      <c r="H56" s="266"/>
      <c r="I56" s="267"/>
      <c r="J56" s="24"/>
      <c r="K56" s="15">
        <f t="shared" si="8"/>
        <v>17.399999999999999</v>
      </c>
      <c r="L56" s="16">
        <f t="shared" si="8"/>
        <v>17.399999999999999</v>
      </c>
      <c r="M56" s="16">
        <f t="shared" si="8"/>
        <v>0</v>
      </c>
      <c r="N56" s="41">
        <f t="shared" si="8"/>
        <v>0</v>
      </c>
      <c r="O56" s="15">
        <f t="shared" si="8"/>
        <v>17.399999999999999</v>
      </c>
      <c r="P56" s="16">
        <f t="shared" si="9"/>
        <v>17.399999999999999</v>
      </c>
      <c r="Q56" s="16">
        <f t="shared" si="9"/>
        <v>0</v>
      </c>
      <c r="R56" s="41">
        <f t="shared" si="9"/>
        <v>0</v>
      </c>
      <c r="S56" s="15">
        <f t="shared" si="10"/>
        <v>55</v>
      </c>
      <c r="T56" s="16">
        <f t="shared" si="10"/>
        <v>55</v>
      </c>
      <c r="U56" s="16">
        <f t="shared" si="10"/>
        <v>0</v>
      </c>
      <c r="V56" s="41">
        <f t="shared" si="10"/>
        <v>0</v>
      </c>
    </row>
    <row r="57" spans="3:22" s="5" customFormat="1" ht="16.5" customHeight="1" thickBot="1" x14ac:dyDescent="0.25">
      <c r="C57" s="32" t="s">
        <v>21</v>
      </c>
      <c r="D57" s="269" t="s">
        <v>44</v>
      </c>
      <c r="E57" s="270"/>
      <c r="F57" s="270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1"/>
    </row>
    <row r="58" spans="3:22" s="5" customFormat="1" ht="16.5" customHeight="1" thickBot="1" x14ac:dyDescent="0.25">
      <c r="C58" s="32" t="s">
        <v>21</v>
      </c>
      <c r="D58" s="8" t="s">
        <v>15</v>
      </c>
      <c r="E58" s="280" t="s">
        <v>45</v>
      </c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1"/>
    </row>
    <row r="59" spans="3:22" s="5" customFormat="1" ht="46.5" customHeight="1" thickBot="1" x14ac:dyDescent="0.25">
      <c r="C59" s="9" t="s">
        <v>21</v>
      </c>
      <c r="D59" s="10" t="s">
        <v>15</v>
      </c>
      <c r="E59" s="103" t="s">
        <v>15</v>
      </c>
      <c r="F59" s="97" t="s">
        <v>56</v>
      </c>
      <c r="G59" s="108" t="s">
        <v>52</v>
      </c>
      <c r="H59" s="92" t="s">
        <v>53</v>
      </c>
      <c r="I59" s="96" t="s">
        <v>54</v>
      </c>
      <c r="J59" s="139" t="s">
        <v>16</v>
      </c>
      <c r="K59" s="135">
        <v>19.2</v>
      </c>
      <c r="L59" s="136">
        <v>19.2</v>
      </c>
      <c r="M59" s="136">
        <v>11.1</v>
      </c>
      <c r="N59" s="137">
        <v>0</v>
      </c>
      <c r="O59" s="135">
        <v>19.2</v>
      </c>
      <c r="P59" s="136">
        <v>19.2</v>
      </c>
      <c r="Q59" s="136">
        <v>11.1</v>
      </c>
      <c r="R59" s="137">
        <v>0</v>
      </c>
      <c r="S59" s="135">
        <v>19</v>
      </c>
      <c r="T59" s="136">
        <v>19</v>
      </c>
      <c r="U59" s="136">
        <v>13.2</v>
      </c>
      <c r="V59" s="137">
        <v>0</v>
      </c>
    </row>
    <row r="60" spans="3:22" s="5" customFormat="1" ht="56.25" customHeight="1" thickBot="1" x14ac:dyDescent="0.25">
      <c r="C60" s="9" t="s">
        <v>21</v>
      </c>
      <c r="D60" s="10" t="s">
        <v>15</v>
      </c>
      <c r="E60" s="95" t="s">
        <v>17</v>
      </c>
      <c r="F60" s="111" t="s">
        <v>57</v>
      </c>
      <c r="G60" s="109" t="s">
        <v>52</v>
      </c>
      <c r="H60" s="93" t="s">
        <v>53</v>
      </c>
      <c r="I60" s="91" t="s">
        <v>54</v>
      </c>
      <c r="J60" s="156" t="s">
        <v>16</v>
      </c>
      <c r="K60" s="147">
        <v>3.2</v>
      </c>
      <c r="L60" s="148">
        <v>3.2</v>
      </c>
      <c r="M60" s="148">
        <v>0</v>
      </c>
      <c r="N60" s="149">
        <v>0</v>
      </c>
      <c r="O60" s="147">
        <v>3.2</v>
      </c>
      <c r="P60" s="148">
        <v>3.2</v>
      </c>
      <c r="Q60" s="148">
        <v>0</v>
      </c>
      <c r="R60" s="149">
        <v>0</v>
      </c>
      <c r="S60" s="147">
        <v>5.9</v>
      </c>
      <c r="T60" s="148">
        <v>4.3</v>
      </c>
      <c r="U60" s="148">
        <v>0</v>
      </c>
      <c r="V60" s="149">
        <v>1.6</v>
      </c>
    </row>
    <row r="61" spans="3:22" s="5" customFormat="1" ht="15.75" customHeight="1" thickBot="1" x14ac:dyDescent="0.25">
      <c r="C61" s="32" t="s">
        <v>21</v>
      </c>
      <c r="D61" s="8" t="s">
        <v>15</v>
      </c>
      <c r="E61" s="268" t="s">
        <v>12</v>
      </c>
      <c r="F61" s="234"/>
      <c r="G61" s="234"/>
      <c r="H61" s="234"/>
      <c r="I61" s="235"/>
      <c r="J61" s="27"/>
      <c r="K61" s="28">
        <f t="shared" ref="K61:R61" si="11">K59+K60</f>
        <v>22.4</v>
      </c>
      <c r="L61" s="29">
        <f t="shared" si="11"/>
        <v>22.4</v>
      </c>
      <c r="M61" s="29">
        <f t="shared" si="11"/>
        <v>11.1</v>
      </c>
      <c r="N61" s="35">
        <f t="shared" si="11"/>
        <v>0</v>
      </c>
      <c r="O61" s="28">
        <f t="shared" si="11"/>
        <v>22.4</v>
      </c>
      <c r="P61" s="29">
        <f t="shared" si="11"/>
        <v>22.4</v>
      </c>
      <c r="Q61" s="29">
        <f t="shared" si="11"/>
        <v>11.1</v>
      </c>
      <c r="R61" s="35">
        <f t="shared" si="11"/>
        <v>0</v>
      </c>
      <c r="S61" s="11">
        <f>S59+S60</f>
        <v>24.9</v>
      </c>
      <c r="T61" s="12">
        <f>T59+T60</f>
        <v>23.3</v>
      </c>
      <c r="U61" s="12">
        <f>U59+U60</f>
        <v>13.2</v>
      </c>
      <c r="V61" s="201">
        <f>V59+V60</f>
        <v>1.6</v>
      </c>
    </row>
    <row r="62" spans="3:22" s="5" customFormat="1" ht="16.5" customHeight="1" thickBot="1" x14ac:dyDescent="0.25">
      <c r="C62" s="32" t="s">
        <v>21</v>
      </c>
      <c r="D62" s="265" t="s">
        <v>13</v>
      </c>
      <c r="E62" s="266"/>
      <c r="F62" s="266"/>
      <c r="G62" s="266"/>
      <c r="H62" s="266"/>
      <c r="I62" s="267"/>
      <c r="J62" s="24"/>
      <c r="K62" s="15">
        <f t="shared" ref="K62:R62" si="12">K61</f>
        <v>22.4</v>
      </c>
      <c r="L62" s="16">
        <f t="shared" si="12"/>
        <v>22.4</v>
      </c>
      <c r="M62" s="16">
        <f t="shared" si="12"/>
        <v>11.1</v>
      </c>
      <c r="N62" s="41">
        <f t="shared" si="12"/>
        <v>0</v>
      </c>
      <c r="O62" s="15">
        <f t="shared" si="12"/>
        <v>22.4</v>
      </c>
      <c r="P62" s="16">
        <f t="shared" si="12"/>
        <v>22.4</v>
      </c>
      <c r="Q62" s="16">
        <f t="shared" si="12"/>
        <v>11.1</v>
      </c>
      <c r="R62" s="41">
        <f t="shared" si="12"/>
        <v>0</v>
      </c>
      <c r="S62" s="15">
        <f>S61</f>
        <v>24.9</v>
      </c>
      <c r="T62" s="16">
        <f>T61</f>
        <v>23.3</v>
      </c>
      <c r="U62" s="16">
        <f>U61</f>
        <v>13.2</v>
      </c>
      <c r="V62" s="41">
        <f>V61</f>
        <v>1.6</v>
      </c>
    </row>
    <row r="63" spans="3:22" s="5" customFormat="1" ht="16.5" customHeight="1" thickBot="1" x14ac:dyDescent="0.25">
      <c r="C63" s="32" t="s">
        <v>20</v>
      </c>
      <c r="D63" s="347" t="s">
        <v>46</v>
      </c>
      <c r="E63" s="348"/>
      <c r="F63" s="348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9"/>
    </row>
    <row r="64" spans="3:22" s="5" customFormat="1" ht="16.5" customHeight="1" thickBot="1" x14ac:dyDescent="0.25">
      <c r="C64" s="32" t="s">
        <v>20</v>
      </c>
      <c r="D64" s="8" t="s">
        <v>15</v>
      </c>
      <c r="E64" s="279" t="s">
        <v>47</v>
      </c>
      <c r="F64" s="280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1"/>
    </row>
    <row r="65" spans="3:22" s="5" customFormat="1" ht="13.5" customHeight="1" thickBot="1" x14ac:dyDescent="0.25">
      <c r="C65" s="7" t="s">
        <v>20</v>
      </c>
      <c r="D65" s="8" t="s">
        <v>15</v>
      </c>
      <c r="E65" s="161" t="s">
        <v>15</v>
      </c>
      <c r="F65" s="212" t="s">
        <v>48</v>
      </c>
      <c r="G65" s="98" t="s">
        <v>52</v>
      </c>
      <c r="H65" s="356" t="s">
        <v>53</v>
      </c>
      <c r="I65" s="110" t="s">
        <v>70</v>
      </c>
      <c r="J65" s="359" t="s">
        <v>16</v>
      </c>
      <c r="K65" s="135">
        <v>22</v>
      </c>
      <c r="L65" s="136">
        <v>22</v>
      </c>
      <c r="M65" s="136">
        <f>M66+M67+M68+M69+M71+M70+M72+M73</f>
        <v>0</v>
      </c>
      <c r="N65" s="137">
        <f>N66+N67+N68+N69+N71+N70+N72+N73</f>
        <v>0</v>
      </c>
      <c r="O65" s="135">
        <v>22</v>
      </c>
      <c r="P65" s="136">
        <v>22</v>
      </c>
      <c r="Q65" s="136">
        <v>0</v>
      </c>
      <c r="R65" s="137">
        <v>0</v>
      </c>
      <c r="S65" s="135">
        <v>5.0999999999999996</v>
      </c>
      <c r="T65" s="136">
        <v>5.0999999999999996</v>
      </c>
      <c r="U65" s="136">
        <f>U66+U67+U68+U69+U70+U71+U72+U73</f>
        <v>0</v>
      </c>
      <c r="V65" s="137">
        <f>V66+V67+V68+V69+V70+V71+V72+V73</f>
        <v>0</v>
      </c>
    </row>
    <row r="66" spans="3:22" s="5" customFormat="1" ht="24.75" thickBot="1" x14ac:dyDescent="0.25">
      <c r="C66" s="32" t="s">
        <v>20</v>
      </c>
      <c r="D66" s="8" t="s">
        <v>15</v>
      </c>
      <c r="E66" s="66" t="s">
        <v>15</v>
      </c>
      <c r="F66" s="69" t="s">
        <v>60</v>
      </c>
      <c r="G66" s="200"/>
      <c r="H66" s="357"/>
      <c r="I66" s="198"/>
      <c r="J66" s="295"/>
      <c r="K66" s="54"/>
      <c r="L66" s="55"/>
      <c r="M66" s="55"/>
      <c r="N66" s="61"/>
      <c r="O66" s="54"/>
      <c r="P66" s="55"/>
      <c r="Q66" s="55"/>
      <c r="R66" s="61"/>
      <c r="S66" s="63"/>
      <c r="T66" s="64"/>
      <c r="U66" s="64"/>
      <c r="V66" s="65"/>
    </row>
    <row r="67" spans="3:22" s="5" customFormat="1" ht="24.75" thickBot="1" x14ac:dyDescent="0.25">
      <c r="C67" s="32" t="s">
        <v>20</v>
      </c>
      <c r="D67" s="8" t="s">
        <v>15</v>
      </c>
      <c r="E67" s="66" t="s">
        <v>15</v>
      </c>
      <c r="F67" s="69" t="s">
        <v>66</v>
      </c>
      <c r="G67" s="200"/>
      <c r="H67" s="357"/>
      <c r="I67" s="198"/>
      <c r="J67" s="295"/>
      <c r="K67" s="54"/>
      <c r="L67" s="55"/>
      <c r="M67" s="55"/>
      <c r="N67" s="61"/>
      <c r="O67" s="54"/>
      <c r="P67" s="55"/>
      <c r="Q67" s="55"/>
      <c r="R67" s="61"/>
      <c r="S67" s="66"/>
      <c r="T67" s="67"/>
      <c r="U67" s="67"/>
      <c r="V67" s="68"/>
    </row>
    <row r="68" spans="3:22" s="5" customFormat="1" ht="24.75" thickBot="1" x14ac:dyDescent="0.25">
      <c r="C68" s="32" t="s">
        <v>20</v>
      </c>
      <c r="D68" s="8" t="s">
        <v>15</v>
      </c>
      <c r="E68" s="66" t="s">
        <v>15</v>
      </c>
      <c r="F68" s="69" t="s">
        <v>67</v>
      </c>
      <c r="G68" s="200"/>
      <c r="H68" s="357"/>
      <c r="I68" s="198"/>
      <c r="J68" s="295"/>
      <c r="K68" s="54"/>
      <c r="L68" s="55"/>
      <c r="M68" s="55"/>
      <c r="N68" s="61"/>
      <c r="O68" s="54"/>
      <c r="P68" s="55"/>
      <c r="Q68" s="55"/>
      <c r="R68" s="61"/>
      <c r="S68" s="66"/>
      <c r="T68" s="67"/>
      <c r="U68" s="67"/>
      <c r="V68" s="68"/>
    </row>
    <row r="69" spans="3:22" s="5" customFormat="1" ht="13.5" thickBot="1" x14ac:dyDescent="0.25">
      <c r="C69" s="32" t="s">
        <v>20</v>
      </c>
      <c r="D69" s="8" t="s">
        <v>15</v>
      </c>
      <c r="E69" s="66" t="s">
        <v>15</v>
      </c>
      <c r="F69" s="69" t="s">
        <v>61</v>
      </c>
      <c r="G69" s="200"/>
      <c r="H69" s="357"/>
      <c r="I69" s="198"/>
      <c r="J69" s="295"/>
      <c r="K69" s="54"/>
      <c r="L69" s="55"/>
      <c r="M69" s="55"/>
      <c r="N69" s="61"/>
      <c r="O69" s="54"/>
      <c r="P69" s="55"/>
      <c r="Q69" s="55"/>
      <c r="R69" s="61"/>
      <c r="S69" s="66"/>
      <c r="T69" s="67"/>
      <c r="U69" s="67"/>
      <c r="V69" s="68"/>
    </row>
    <row r="70" spans="3:22" s="5" customFormat="1" ht="12.75" x14ac:dyDescent="0.2">
      <c r="C70" s="47" t="s">
        <v>20</v>
      </c>
      <c r="D70" s="199" t="s">
        <v>15</v>
      </c>
      <c r="E70" s="66" t="s">
        <v>15</v>
      </c>
      <c r="F70" s="69" t="s">
        <v>62</v>
      </c>
      <c r="G70" s="211"/>
      <c r="H70" s="358"/>
      <c r="I70" s="195"/>
      <c r="J70" s="360"/>
      <c r="K70" s="54"/>
      <c r="L70" s="55"/>
      <c r="M70" s="55"/>
      <c r="N70" s="61"/>
      <c r="O70" s="54"/>
      <c r="P70" s="55"/>
      <c r="Q70" s="55"/>
      <c r="R70" s="61"/>
      <c r="S70" s="54"/>
      <c r="T70" s="55"/>
      <c r="U70" s="55"/>
      <c r="V70" s="61"/>
    </row>
    <row r="71" spans="3:22" s="5" customFormat="1" ht="24.75" thickBot="1" x14ac:dyDescent="0.25">
      <c r="C71" s="204" t="s">
        <v>20</v>
      </c>
      <c r="D71" s="216" t="s">
        <v>15</v>
      </c>
      <c r="E71" s="66" t="s">
        <v>15</v>
      </c>
      <c r="F71" s="69" t="s">
        <v>68</v>
      </c>
      <c r="G71" s="217"/>
      <c r="H71" s="218"/>
      <c r="I71" s="219"/>
      <c r="J71" s="215"/>
      <c r="K71" s="54"/>
      <c r="L71" s="55"/>
      <c r="M71" s="55"/>
      <c r="N71" s="61"/>
      <c r="O71" s="54"/>
      <c r="P71" s="55"/>
      <c r="Q71" s="55"/>
      <c r="R71" s="61"/>
      <c r="S71" s="54"/>
      <c r="T71" s="55"/>
      <c r="U71" s="55"/>
      <c r="V71" s="61"/>
    </row>
    <row r="72" spans="3:22" s="5" customFormat="1" ht="13.5" thickBot="1" x14ac:dyDescent="0.25">
      <c r="C72" s="32" t="s">
        <v>20</v>
      </c>
      <c r="D72" s="8" t="s">
        <v>15</v>
      </c>
      <c r="E72" s="66" t="s">
        <v>15</v>
      </c>
      <c r="F72" s="69" t="s">
        <v>69</v>
      </c>
      <c r="G72" s="205"/>
      <c r="H72" s="207"/>
      <c r="I72" s="209"/>
      <c r="J72" s="213"/>
      <c r="K72" s="54"/>
      <c r="L72" s="55"/>
      <c r="M72" s="55"/>
      <c r="N72" s="61"/>
      <c r="O72" s="54"/>
      <c r="P72" s="55"/>
      <c r="Q72" s="55"/>
      <c r="R72" s="61"/>
      <c r="S72" s="54"/>
      <c r="T72" s="55"/>
      <c r="U72" s="55"/>
      <c r="V72" s="61"/>
    </row>
    <row r="73" spans="3:22" s="5" customFormat="1" ht="13.5" thickBot="1" x14ac:dyDescent="0.25">
      <c r="C73" s="32" t="s">
        <v>20</v>
      </c>
      <c r="D73" s="8" t="s">
        <v>15</v>
      </c>
      <c r="E73" s="162" t="s">
        <v>15</v>
      </c>
      <c r="F73" s="70" t="s">
        <v>63</v>
      </c>
      <c r="G73" s="206"/>
      <c r="H73" s="208"/>
      <c r="I73" s="210"/>
      <c r="J73" s="214"/>
      <c r="K73" s="36"/>
      <c r="L73" s="37"/>
      <c r="M73" s="37"/>
      <c r="N73" s="38"/>
      <c r="O73" s="36"/>
      <c r="P73" s="37"/>
      <c r="Q73" s="37"/>
      <c r="R73" s="38"/>
      <c r="S73" s="36"/>
      <c r="T73" s="37"/>
      <c r="U73" s="37"/>
      <c r="V73" s="38"/>
    </row>
    <row r="74" spans="3:22" s="5" customFormat="1" ht="15.75" customHeight="1" thickBot="1" x14ac:dyDescent="0.25">
      <c r="C74" s="32" t="s">
        <v>20</v>
      </c>
      <c r="D74" s="8" t="s">
        <v>15</v>
      </c>
      <c r="E74" s="268" t="s">
        <v>12</v>
      </c>
      <c r="F74" s="234"/>
      <c r="G74" s="234"/>
      <c r="H74" s="234"/>
      <c r="I74" s="235"/>
      <c r="J74" s="27"/>
      <c r="K74" s="28">
        <f t="shared" ref="K74:V74" si="13">K65</f>
        <v>22</v>
      </c>
      <c r="L74" s="29">
        <f t="shared" si="13"/>
        <v>22</v>
      </c>
      <c r="M74" s="29">
        <f t="shared" si="13"/>
        <v>0</v>
      </c>
      <c r="N74" s="35">
        <f t="shared" si="13"/>
        <v>0</v>
      </c>
      <c r="O74" s="28">
        <f>O65</f>
        <v>22</v>
      </c>
      <c r="P74" s="29">
        <f>P65</f>
        <v>22</v>
      </c>
      <c r="Q74" s="29">
        <f>Q65</f>
        <v>0</v>
      </c>
      <c r="R74" s="35">
        <f>R65</f>
        <v>0</v>
      </c>
      <c r="S74" s="28">
        <f t="shared" si="13"/>
        <v>5.0999999999999996</v>
      </c>
      <c r="T74" s="29">
        <f t="shared" si="13"/>
        <v>5.0999999999999996</v>
      </c>
      <c r="U74" s="29">
        <f t="shared" si="13"/>
        <v>0</v>
      </c>
      <c r="V74" s="35">
        <f t="shared" si="13"/>
        <v>0</v>
      </c>
    </row>
    <row r="75" spans="3:22" s="5" customFormat="1" ht="16.5" customHeight="1" thickBot="1" x14ac:dyDescent="0.25">
      <c r="C75" s="32" t="s">
        <v>20</v>
      </c>
      <c r="D75" s="265" t="s">
        <v>13</v>
      </c>
      <c r="E75" s="266"/>
      <c r="F75" s="266"/>
      <c r="G75" s="266"/>
      <c r="H75" s="266"/>
      <c r="I75" s="267"/>
      <c r="J75" s="24"/>
      <c r="K75" s="15">
        <f t="shared" ref="K75:V75" si="14">K74</f>
        <v>22</v>
      </c>
      <c r="L75" s="16">
        <f t="shared" si="14"/>
        <v>22</v>
      </c>
      <c r="M75" s="16">
        <f t="shared" si="14"/>
        <v>0</v>
      </c>
      <c r="N75" s="41">
        <f t="shared" si="14"/>
        <v>0</v>
      </c>
      <c r="O75" s="25">
        <f>O74</f>
        <v>22</v>
      </c>
      <c r="P75" s="26">
        <f>P74</f>
        <v>22</v>
      </c>
      <c r="Q75" s="26">
        <f>Q74</f>
        <v>0</v>
      </c>
      <c r="R75" s="34">
        <f>R74</f>
        <v>0</v>
      </c>
      <c r="S75" s="25">
        <f t="shared" si="14"/>
        <v>5.0999999999999996</v>
      </c>
      <c r="T75" s="26">
        <f t="shared" si="14"/>
        <v>5.0999999999999996</v>
      </c>
      <c r="U75" s="26">
        <f t="shared" si="14"/>
        <v>0</v>
      </c>
      <c r="V75" s="34">
        <f t="shared" si="14"/>
        <v>0</v>
      </c>
    </row>
    <row r="76" spans="3:22" s="5" customFormat="1" ht="16.5" customHeight="1" thickBot="1" x14ac:dyDescent="0.25">
      <c r="C76" s="32" t="s">
        <v>49</v>
      </c>
      <c r="D76" s="269" t="s">
        <v>50</v>
      </c>
      <c r="E76" s="270"/>
      <c r="F76" s="270"/>
      <c r="G76" s="270"/>
      <c r="H76" s="270"/>
      <c r="I76" s="270"/>
      <c r="J76" s="270"/>
      <c r="K76" s="270"/>
      <c r="L76" s="270"/>
      <c r="M76" s="270"/>
      <c r="N76" s="270"/>
      <c r="O76" s="270"/>
      <c r="P76" s="270"/>
      <c r="Q76" s="270"/>
      <c r="R76" s="270"/>
      <c r="S76" s="270"/>
      <c r="T76" s="270"/>
      <c r="U76" s="270"/>
      <c r="V76" s="271"/>
    </row>
    <row r="77" spans="3:22" s="5" customFormat="1" ht="16.5" customHeight="1" thickBot="1" x14ac:dyDescent="0.25">
      <c r="C77" s="32" t="s">
        <v>49</v>
      </c>
      <c r="D77" s="8" t="s">
        <v>15</v>
      </c>
      <c r="E77" s="279" t="s">
        <v>51</v>
      </c>
      <c r="F77" s="280"/>
      <c r="G77" s="280"/>
      <c r="H77" s="280"/>
      <c r="I77" s="280"/>
      <c r="J77" s="280"/>
      <c r="K77" s="280"/>
      <c r="L77" s="280"/>
      <c r="M77" s="280"/>
      <c r="N77" s="280"/>
      <c r="O77" s="280"/>
      <c r="P77" s="280"/>
      <c r="Q77" s="280"/>
      <c r="R77" s="280"/>
      <c r="S77" s="280"/>
      <c r="T77" s="280"/>
      <c r="U77" s="280"/>
      <c r="V77" s="281"/>
    </row>
    <row r="78" spans="3:22" s="5" customFormat="1" ht="46.5" thickBot="1" x14ac:dyDescent="0.25">
      <c r="C78" s="32" t="s">
        <v>49</v>
      </c>
      <c r="D78" s="8" t="s">
        <v>15</v>
      </c>
      <c r="E78" s="167" t="s">
        <v>15</v>
      </c>
      <c r="F78" s="163" t="s">
        <v>94</v>
      </c>
      <c r="G78" s="164" t="s">
        <v>52</v>
      </c>
      <c r="H78" s="165" t="s">
        <v>53</v>
      </c>
      <c r="I78" s="166" t="s">
        <v>54</v>
      </c>
      <c r="J78" s="39" t="s">
        <v>16</v>
      </c>
      <c r="K78" s="142">
        <v>4</v>
      </c>
      <c r="L78" s="143">
        <v>4</v>
      </c>
      <c r="M78" s="143">
        <v>0</v>
      </c>
      <c r="N78" s="144">
        <v>0</v>
      </c>
      <c r="O78" s="152">
        <v>4</v>
      </c>
      <c r="P78" s="153">
        <v>4</v>
      </c>
      <c r="Q78" s="153">
        <v>0</v>
      </c>
      <c r="R78" s="154">
        <v>0</v>
      </c>
      <c r="S78" s="142">
        <v>2.5</v>
      </c>
      <c r="T78" s="143">
        <v>2.5</v>
      </c>
      <c r="U78" s="143">
        <v>0</v>
      </c>
      <c r="V78" s="144">
        <v>0</v>
      </c>
    </row>
    <row r="79" spans="3:22" s="5" customFormat="1" ht="15.75" customHeight="1" thickBot="1" x14ac:dyDescent="0.25">
      <c r="C79" s="32" t="s">
        <v>49</v>
      </c>
      <c r="D79" s="8" t="s">
        <v>15</v>
      </c>
      <c r="E79" s="322" t="s">
        <v>12</v>
      </c>
      <c r="F79" s="323"/>
      <c r="G79" s="323"/>
      <c r="H79" s="323"/>
      <c r="I79" s="324"/>
      <c r="J79" s="27"/>
      <c r="K79" s="28">
        <f>K78</f>
        <v>4</v>
      </c>
      <c r="L79" s="29">
        <f>L78</f>
        <v>4</v>
      </c>
      <c r="M79" s="29">
        <f>M78</f>
        <v>0</v>
      </c>
      <c r="N79" s="35">
        <f>N78</f>
        <v>0</v>
      </c>
      <c r="O79" s="28">
        <f>O78</f>
        <v>4</v>
      </c>
      <c r="P79" s="29">
        <f t="shared" ref="P79:R80" si="15">P78</f>
        <v>4</v>
      </c>
      <c r="Q79" s="29">
        <f t="shared" si="15"/>
        <v>0</v>
      </c>
      <c r="R79" s="35">
        <f t="shared" si="15"/>
        <v>0</v>
      </c>
      <c r="S79" s="28">
        <f>S78</f>
        <v>2.5</v>
      </c>
      <c r="T79" s="29">
        <f>T78</f>
        <v>2.5</v>
      </c>
      <c r="U79" s="29">
        <f>U78</f>
        <v>0</v>
      </c>
      <c r="V79" s="35">
        <f>V78</f>
        <v>0</v>
      </c>
    </row>
    <row r="80" spans="3:22" s="5" customFormat="1" ht="16.5" customHeight="1" thickBot="1" x14ac:dyDescent="0.25">
      <c r="C80" s="32" t="s">
        <v>49</v>
      </c>
      <c r="D80" s="265" t="s">
        <v>13</v>
      </c>
      <c r="E80" s="266"/>
      <c r="F80" s="266"/>
      <c r="G80" s="266"/>
      <c r="H80" s="266"/>
      <c r="I80" s="267"/>
      <c r="J80" s="24"/>
      <c r="K80" s="15">
        <f t="shared" ref="K80:V80" si="16">K79</f>
        <v>4</v>
      </c>
      <c r="L80" s="16">
        <f t="shared" si="16"/>
        <v>4</v>
      </c>
      <c r="M80" s="16">
        <f t="shared" si="16"/>
        <v>0</v>
      </c>
      <c r="N80" s="41">
        <f t="shared" si="16"/>
        <v>0</v>
      </c>
      <c r="O80" s="15">
        <f>O79</f>
        <v>4</v>
      </c>
      <c r="P80" s="16">
        <f t="shared" si="15"/>
        <v>4</v>
      </c>
      <c r="Q80" s="16">
        <f t="shared" si="15"/>
        <v>0</v>
      </c>
      <c r="R80" s="41">
        <f t="shared" si="15"/>
        <v>0</v>
      </c>
      <c r="S80" s="15">
        <f t="shared" si="16"/>
        <v>2.5</v>
      </c>
      <c r="T80" s="16">
        <f t="shared" si="16"/>
        <v>2.5</v>
      </c>
      <c r="U80" s="16">
        <f t="shared" si="16"/>
        <v>0</v>
      </c>
      <c r="V80" s="41">
        <f t="shared" si="16"/>
        <v>0</v>
      </c>
    </row>
    <row r="81" spans="3:22" s="5" customFormat="1" ht="16.5" customHeight="1" thickBot="1" x14ac:dyDescent="0.25">
      <c r="C81" s="32" t="s">
        <v>52</v>
      </c>
      <c r="D81" s="269" t="s">
        <v>95</v>
      </c>
      <c r="E81" s="270"/>
      <c r="F81" s="270"/>
      <c r="G81" s="270"/>
      <c r="H81" s="270"/>
      <c r="I81" s="270"/>
      <c r="J81" s="270"/>
      <c r="K81" s="270"/>
      <c r="L81" s="270"/>
      <c r="M81" s="270"/>
      <c r="N81" s="270"/>
      <c r="O81" s="270"/>
      <c r="P81" s="270"/>
      <c r="Q81" s="270"/>
      <c r="R81" s="270"/>
      <c r="S81" s="270"/>
      <c r="T81" s="270"/>
      <c r="U81" s="270"/>
      <c r="V81" s="271"/>
    </row>
    <row r="82" spans="3:22" s="5" customFormat="1" ht="16.5" customHeight="1" thickBot="1" x14ac:dyDescent="0.25">
      <c r="C82" s="32" t="s">
        <v>52</v>
      </c>
      <c r="D82" s="8" t="s">
        <v>15</v>
      </c>
      <c r="E82" s="279" t="s">
        <v>96</v>
      </c>
      <c r="F82" s="280"/>
      <c r="G82" s="280"/>
      <c r="H82" s="280"/>
      <c r="I82" s="280"/>
      <c r="J82" s="280"/>
      <c r="K82" s="280"/>
      <c r="L82" s="280"/>
      <c r="M82" s="280"/>
      <c r="N82" s="280"/>
      <c r="O82" s="280"/>
      <c r="P82" s="280"/>
      <c r="Q82" s="280"/>
      <c r="R82" s="280"/>
      <c r="S82" s="280"/>
      <c r="T82" s="280"/>
      <c r="U82" s="280"/>
      <c r="V82" s="281"/>
    </row>
    <row r="83" spans="3:22" s="5" customFormat="1" ht="16.5" customHeight="1" thickBot="1" x14ac:dyDescent="0.25">
      <c r="C83" s="32" t="s">
        <v>52</v>
      </c>
      <c r="D83" s="8" t="s">
        <v>15</v>
      </c>
      <c r="E83" s="161" t="s">
        <v>15</v>
      </c>
      <c r="F83" s="345" t="s">
        <v>97</v>
      </c>
      <c r="G83" s="350" t="s">
        <v>52</v>
      </c>
      <c r="H83" s="352"/>
      <c r="I83" s="191"/>
      <c r="J83" s="354" t="s">
        <v>106</v>
      </c>
      <c r="K83" s="172"/>
      <c r="L83" s="173"/>
      <c r="M83" s="173"/>
      <c r="N83" s="174"/>
      <c r="O83" s="177">
        <f t="shared" ref="O83:V83" si="17">O84+O85+O86+O87</f>
        <v>9.1999999999999993</v>
      </c>
      <c r="P83" s="177">
        <f t="shared" si="17"/>
        <v>9.1999999999999993</v>
      </c>
      <c r="Q83" s="177">
        <f t="shared" si="17"/>
        <v>7.1</v>
      </c>
      <c r="R83" s="177">
        <f t="shared" si="17"/>
        <v>0</v>
      </c>
      <c r="S83" s="186">
        <f t="shared" si="17"/>
        <v>9.1000000000000014</v>
      </c>
      <c r="T83" s="187">
        <f t="shared" si="17"/>
        <v>9.1000000000000014</v>
      </c>
      <c r="U83" s="187">
        <f t="shared" si="17"/>
        <v>7.1</v>
      </c>
      <c r="V83" s="202">
        <f t="shared" si="17"/>
        <v>0</v>
      </c>
    </row>
    <row r="84" spans="3:22" s="5" customFormat="1" ht="16.5" customHeight="1" thickBot="1" x14ac:dyDescent="0.25">
      <c r="C84" s="32" t="s">
        <v>52</v>
      </c>
      <c r="D84" s="168" t="s">
        <v>15</v>
      </c>
      <c r="E84" s="66" t="s">
        <v>15</v>
      </c>
      <c r="F84" s="345"/>
      <c r="G84" s="350"/>
      <c r="H84" s="352"/>
      <c r="I84" s="192"/>
      <c r="J84" s="354"/>
      <c r="K84" s="63"/>
      <c r="L84" s="64"/>
      <c r="M84" s="64"/>
      <c r="N84" s="65"/>
      <c r="O84" s="175" t="s">
        <v>98</v>
      </c>
      <c r="P84" s="176" t="s">
        <v>98</v>
      </c>
      <c r="Q84" s="176" t="s">
        <v>99</v>
      </c>
      <c r="R84" s="183" t="s">
        <v>100</v>
      </c>
      <c r="S84" s="185" t="s">
        <v>102</v>
      </c>
      <c r="T84" s="176" t="s">
        <v>102</v>
      </c>
      <c r="U84" s="176" t="s">
        <v>109</v>
      </c>
      <c r="V84" s="61">
        <v>0</v>
      </c>
    </row>
    <row r="85" spans="3:22" s="5" customFormat="1" ht="16.5" customHeight="1" thickBot="1" x14ac:dyDescent="0.25">
      <c r="C85" s="32" t="s">
        <v>52</v>
      </c>
      <c r="D85" s="168" t="s">
        <v>15</v>
      </c>
      <c r="E85" s="66" t="s">
        <v>15</v>
      </c>
      <c r="F85" s="345"/>
      <c r="G85" s="350"/>
      <c r="H85" s="352"/>
      <c r="I85" s="192"/>
      <c r="J85" s="354"/>
      <c r="K85" s="63"/>
      <c r="L85" s="64"/>
      <c r="M85" s="64"/>
      <c r="N85" s="65"/>
      <c r="O85" s="175" t="s">
        <v>101</v>
      </c>
      <c r="P85" s="176" t="s">
        <v>101</v>
      </c>
      <c r="Q85" s="176" t="s">
        <v>102</v>
      </c>
      <c r="R85" s="183">
        <v>0</v>
      </c>
      <c r="S85" s="185" t="s">
        <v>110</v>
      </c>
      <c r="T85" s="176" t="s">
        <v>110</v>
      </c>
      <c r="U85" s="176" t="s">
        <v>102</v>
      </c>
      <c r="V85" s="61">
        <v>0</v>
      </c>
    </row>
    <row r="86" spans="3:22" s="5" customFormat="1" ht="16.5" customHeight="1" thickBot="1" x14ac:dyDescent="0.25">
      <c r="C86" s="32" t="s">
        <v>52</v>
      </c>
      <c r="D86" s="168" t="s">
        <v>15</v>
      </c>
      <c r="E86" s="66" t="s">
        <v>15</v>
      </c>
      <c r="F86" s="345"/>
      <c r="G86" s="350"/>
      <c r="H86" s="352"/>
      <c r="I86" s="193" t="s">
        <v>74</v>
      </c>
      <c r="J86" s="354"/>
      <c r="K86" s="63"/>
      <c r="L86" s="64"/>
      <c r="M86" s="64"/>
      <c r="N86" s="65"/>
      <c r="O86" s="175" t="s">
        <v>103</v>
      </c>
      <c r="P86" s="176" t="s">
        <v>103</v>
      </c>
      <c r="Q86" s="176" t="s">
        <v>64</v>
      </c>
      <c r="R86" s="183">
        <v>0</v>
      </c>
      <c r="S86" s="54" t="s">
        <v>107</v>
      </c>
      <c r="T86" s="55" t="s">
        <v>107</v>
      </c>
      <c r="U86" s="55" t="s">
        <v>108</v>
      </c>
      <c r="V86" s="61">
        <v>0</v>
      </c>
    </row>
    <row r="87" spans="3:22" s="5" customFormat="1" ht="16.5" customHeight="1" thickBot="1" x14ac:dyDescent="0.25">
      <c r="C87" s="32" t="s">
        <v>52</v>
      </c>
      <c r="D87" s="168" t="s">
        <v>15</v>
      </c>
      <c r="E87" s="162" t="s">
        <v>15</v>
      </c>
      <c r="F87" s="346"/>
      <c r="G87" s="351"/>
      <c r="H87" s="353"/>
      <c r="I87" s="194" t="s">
        <v>75</v>
      </c>
      <c r="J87" s="355"/>
      <c r="K87" s="170"/>
      <c r="L87" s="169"/>
      <c r="M87" s="169"/>
      <c r="N87" s="171"/>
      <c r="O87" s="180" t="s">
        <v>104</v>
      </c>
      <c r="P87" s="181" t="s">
        <v>104</v>
      </c>
      <c r="Q87" s="181" t="s">
        <v>105</v>
      </c>
      <c r="R87" s="184">
        <v>0</v>
      </c>
      <c r="S87" s="36" t="s">
        <v>104</v>
      </c>
      <c r="T87" s="37" t="s">
        <v>104</v>
      </c>
      <c r="U87" s="37" t="s">
        <v>105</v>
      </c>
      <c r="V87" s="38">
        <v>0</v>
      </c>
    </row>
    <row r="88" spans="3:22" s="5" customFormat="1" ht="15.75" customHeight="1" thickBot="1" x14ac:dyDescent="0.25">
      <c r="C88" s="32" t="s">
        <v>52</v>
      </c>
      <c r="D88" s="8" t="s">
        <v>15</v>
      </c>
      <c r="E88" s="268" t="s">
        <v>12</v>
      </c>
      <c r="F88" s="234"/>
      <c r="G88" s="234"/>
      <c r="H88" s="234"/>
      <c r="I88" s="235"/>
      <c r="J88" s="27"/>
      <c r="K88" s="28"/>
      <c r="L88" s="29"/>
      <c r="M88" s="29"/>
      <c r="N88" s="178"/>
      <c r="O88" s="28">
        <f t="shared" ref="O88:V88" si="18">O83</f>
        <v>9.1999999999999993</v>
      </c>
      <c r="P88" s="29">
        <f t="shared" si="18"/>
        <v>9.1999999999999993</v>
      </c>
      <c r="Q88" s="29">
        <f t="shared" si="18"/>
        <v>7.1</v>
      </c>
      <c r="R88" s="35">
        <f t="shared" si="18"/>
        <v>0</v>
      </c>
      <c r="S88" s="179">
        <f t="shared" si="18"/>
        <v>9.1000000000000014</v>
      </c>
      <c r="T88" s="179">
        <f t="shared" si="18"/>
        <v>9.1000000000000014</v>
      </c>
      <c r="U88" s="179">
        <f t="shared" si="18"/>
        <v>7.1</v>
      </c>
      <c r="V88" s="203">
        <f t="shared" si="18"/>
        <v>0</v>
      </c>
    </row>
    <row r="89" spans="3:22" s="5" customFormat="1" ht="15.75" customHeight="1" thickBot="1" x14ac:dyDescent="0.25">
      <c r="C89" s="32" t="s">
        <v>52</v>
      </c>
      <c r="D89" s="265" t="s">
        <v>13</v>
      </c>
      <c r="E89" s="266"/>
      <c r="F89" s="266"/>
      <c r="G89" s="266"/>
      <c r="H89" s="266"/>
      <c r="I89" s="267"/>
      <c r="J89" s="24"/>
      <c r="K89" s="15">
        <f t="shared" ref="K89:V89" si="19">K88</f>
        <v>0</v>
      </c>
      <c r="L89" s="16">
        <f t="shared" si="19"/>
        <v>0</v>
      </c>
      <c r="M89" s="16">
        <f t="shared" si="19"/>
        <v>0</v>
      </c>
      <c r="N89" s="41">
        <f t="shared" si="19"/>
        <v>0</v>
      </c>
      <c r="O89" s="25">
        <f>O88</f>
        <v>9.1999999999999993</v>
      </c>
      <c r="P89" s="26">
        <f>P88</f>
        <v>9.1999999999999993</v>
      </c>
      <c r="Q89" s="26">
        <f>Q88</f>
        <v>7.1</v>
      </c>
      <c r="R89" s="34">
        <f>R88</f>
        <v>0</v>
      </c>
      <c r="S89" s="15">
        <f t="shared" si="19"/>
        <v>9.1000000000000014</v>
      </c>
      <c r="T89" s="16">
        <f t="shared" si="19"/>
        <v>9.1000000000000014</v>
      </c>
      <c r="U89" s="16">
        <f t="shared" si="19"/>
        <v>7.1</v>
      </c>
      <c r="V89" s="41">
        <f t="shared" si="19"/>
        <v>0</v>
      </c>
    </row>
    <row r="90" spans="3:22" ht="17.25" customHeight="1" thickBot="1" x14ac:dyDescent="0.25">
      <c r="C90" s="13" t="s">
        <v>52</v>
      </c>
      <c r="D90" s="313" t="s">
        <v>14</v>
      </c>
      <c r="E90" s="314"/>
      <c r="F90" s="314"/>
      <c r="G90" s="314"/>
      <c r="H90" s="314"/>
      <c r="I90" s="315"/>
      <c r="J90" s="14"/>
      <c r="K90" s="82">
        <f>K24+K45+K51+K56+K62+K75+K80</f>
        <v>1237.0000000000002</v>
      </c>
      <c r="L90" s="82">
        <f>L24+L45+L51+L56+L62+L75+L80</f>
        <v>1083.9000000000001</v>
      </c>
      <c r="M90" s="82">
        <f>M24+M45+M51+M56+M62+M75+M80</f>
        <v>589.00000000000011</v>
      </c>
      <c r="N90" s="82">
        <f>N24+N45+N51+N56+N62+N75+N80</f>
        <v>153.1</v>
      </c>
      <c r="O90" s="82">
        <f t="shared" ref="O90:V90" si="20">O24+O45+O51+O56+O62+O75+O80+O89</f>
        <v>1230.7</v>
      </c>
      <c r="P90" s="83">
        <f t="shared" si="20"/>
        <v>1081.7</v>
      </c>
      <c r="Q90" s="83">
        <f t="shared" si="20"/>
        <v>594.50000000000011</v>
      </c>
      <c r="R90" s="84">
        <f t="shared" si="20"/>
        <v>149</v>
      </c>
      <c r="S90" s="82">
        <f t="shared" si="20"/>
        <v>1219.5999999999997</v>
      </c>
      <c r="T90" s="83">
        <f t="shared" si="20"/>
        <v>1069.3999999999996</v>
      </c>
      <c r="U90" s="83">
        <f t="shared" si="20"/>
        <v>588.1</v>
      </c>
      <c r="V90" s="84">
        <f t="shared" si="20"/>
        <v>150.19999999999999</v>
      </c>
    </row>
    <row r="91" spans="3:22" s="23" customFormat="1" ht="17.25" customHeight="1" x14ac:dyDescent="0.2">
      <c r="C91" s="20"/>
      <c r="D91" s="21"/>
      <c r="E91" s="21"/>
      <c r="F91" s="21"/>
      <c r="G91" s="21"/>
      <c r="H91" s="21"/>
      <c r="I91" s="21"/>
      <c r="J91" s="21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</row>
    <row r="92" spans="3:22" s="23" customFormat="1" ht="17.25" customHeight="1" x14ac:dyDescent="0.2">
      <c r="C92" s="20"/>
      <c r="D92" s="21"/>
      <c r="E92" s="21"/>
      <c r="F92" s="21"/>
      <c r="G92" s="21"/>
      <c r="H92" s="21"/>
      <c r="I92" s="21"/>
      <c r="J92" s="21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</row>
  </sheetData>
  <sheetProtection selectLockedCells="1" selectUnlockedCells="1"/>
  <mergeCells count="94">
    <mergeCell ref="D80:I80"/>
    <mergeCell ref="H65:H70"/>
    <mergeCell ref="D75:I75"/>
    <mergeCell ref="J65:J70"/>
    <mergeCell ref="D62:I62"/>
    <mergeCell ref="E47:V47"/>
    <mergeCell ref="E77:V77"/>
    <mergeCell ref="D63:V63"/>
    <mergeCell ref="E64:V64"/>
    <mergeCell ref="E74:I74"/>
    <mergeCell ref="D76:V76"/>
    <mergeCell ref="D89:I89"/>
    <mergeCell ref="D81:V81"/>
    <mergeCell ref="E82:V82"/>
    <mergeCell ref="E88:I88"/>
    <mergeCell ref="F83:F87"/>
    <mergeCell ref="G83:G87"/>
    <mergeCell ref="H83:H87"/>
    <mergeCell ref="J83:J87"/>
    <mergeCell ref="C18:C19"/>
    <mergeCell ref="H18:H21"/>
    <mergeCell ref="E23:I23"/>
    <mergeCell ref="E53:V53"/>
    <mergeCell ref="D52:V52"/>
    <mergeCell ref="C27:C30"/>
    <mergeCell ref="D18:D19"/>
    <mergeCell ref="I18:I21"/>
    <mergeCell ref="E27:E30"/>
    <mergeCell ref="D45:I45"/>
    <mergeCell ref="D90:I90"/>
    <mergeCell ref="D25:V25"/>
    <mergeCell ref="E26:V26"/>
    <mergeCell ref="E58:V58"/>
    <mergeCell ref="K11:N12"/>
    <mergeCell ref="G18:G21"/>
    <mergeCell ref="G11:G14"/>
    <mergeCell ref="D16:V16"/>
    <mergeCell ref="E79:I79"/>
    <mergeCell ref="D51:I51"/>
    <mergeCell ref="F18:F19"/>
    <mergeCell ref="E18:E19"/>
    <mergeCell ref="E17:V17"/>
    <mergeCell ref="D24:I24"/>
    <mergeCell ref="D57:V57"/>
    <mergeCell ref="E61:I61"/>
    <mergeCell ref="I31:I32"/>
    <mergeCell ref="F33:F34"/>
    <mergeCell ref="J28:J30"/>
    <mergeCell ref="J31:J32"/>
    <mergeCell ref="C10:V10"/>
    <mergeCell ref="E11:E14"/>
    <mergeCell ref="H11:H14"/>
    <mergeCell ref="K13:K14"/>
    <mergeCell ref="S11:V12"/>
    <mergeCell ref="V13:V14"/>
    <mergeCell ref="T13:U13"/>
    <mergeCell ref="N13:N14"/>
    <mergeCell ref="O13:O14"/>
    <mergeCell ref="P13:Q13"/>
    <mergeCell ref="R13:R14"/>
    <mergeCell ref="S13:S14"/>
    <mergeCell ref="D56:I56"/>
    <mergeCell ref="E55:I55"/>
    <mergeCell ref="D46:V46"/>
    <mergeCell ref="E41:I41"/>
    <mergeCell ref="E42:V42"/>
    <mergeCell ref="E44:I44"/>
    <mergeCell ref="R1:V1"/>
    <mergeCell ref="B5:I5"/>
    <mergeCell ref="F6:M6"/>
    <mergeCell ref="S7:V7"/>
    <mergeCell ref="C11:C14"/>
    <mergeCell ref="D11:D14"/>
    <mergeCell ref="L13:M13"/>
    <mergeCell ref="J11:J14"/>
    <mergeCell ref="I11:I14"/>
    <mergeCell ref="F11:F14"/>
    <mergeCell ref="O11:R12"/>
    <mergeCell ref="E50:I50"/>
    <mergeCell ref="S9:V9"/>
    <mergeCell ref="O4:V4"/>
    <mergeCell ref="A4:N4"/>
    <mergeCell ref="E35:I35"/>
    <mergeCell ref="C33:C34"/>
    <mergeCell ref="D33:D34"/>
    <mergeCell ref="E33:E34"/>
    <mergeCell ref="I27:I30"/>
    <mergeCell ref="H27:H30"/>
    <mergeCell ref="G27:G30"/>
    <mergeCell ref="E31:E32"/>
    <mergeCell ref="E36:V36"/>
    <mergeCell ref="C15:V15"/>
    <mergeCell ref="G31:G32"/>
    <mergeCell ref="H31:H32"/>
  </mergeCells>
  <pageMargins left="0.25" right="0.25" top="0.75" bottom="0.75" header="0.3" footer="0.3"/>
  <pageSetup paperSize="9" scale="80" firstPageNumber="0" orientation="landscape" horizontalDpi="1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2018-07-02T13:35:42Z</cp:lastPrinted>
  <dcterms:created xsi:type="dcterms:W3CDTF">2012-09-04T10:49:59Z</dcterms:created>
  <dcterms:modified xsi:type="dcterms:W3CDTF">2019-06-25T11:32:37Z</dcterms:modified>
</cp:coreProperties>
</file>