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 (2)\"/>
    </mc:Choice>
  </mc:AlternateContent>
  <bookViews>
    <workbookView xWindow="0" yWindow="0" windowWidth="21570" windowHeight="6870" tabRatio="240"/>
  </bookViews>
  <sheets>
    <sheet name="2 lentele" sheetId="1" r:id="rId1"/>
    <sheet name="Sheet1" sheetId="2" r:id="rId2"/>
    <sheet name="Sheet2" sheetId="3" r:id="rId3"/>
    <sheet name="Sheet3" sheetId="4" r:id="rId4"/>
    <sheet name="Sheet4" sheetId="5" r:id="rId5"/>
    <sheet name="Sheet5" sheetId="6" r:id="rId6"/>
    <sheet name="Sheet6" sheetId="7" r:id="rId7"/>
    <sheet name="Sheet7" sheetId="8" r:id="rId8"/>
  </sheets>
  <definedNames>
    <definedName name="_xlnm.Print_Area" localSheetId="0">'2 lentele'!$A$1:$CB$88</definedName>
    <definedName name="_xlnm.Print_Titles" localSheetId="0">'2 lentele'!$10:$13</definedName>
  </definedNames>
  <calcPr calcId="152511" fullCalcOnLoad="1"/>
</workbook>
</file>

<file path=xl/calcChain.xml><?xml version="1.0" encoding="utf-8"?>
<calcChain xmlns="http://schemas.openxmlformats.org/spreadsheetml/2006/main">
  <c r="L60" i="1" l="1"/>
  <c r="L61" i="1"/>
  <c r="V60" i="1"/>
  <c r="V61" i="1"/>
  <c r="W60" i="1"/>
  <c r="W61" i="1"/>
  <c r="X60" i="1"/>
  <c r="X61" i="1"/>
  <c r="Y60" i="1"/>
  <c r="Y61" i="1"/>
  <c r="Z60" i="1"/>
  <c r="Z61" i="1"/>
  <c r="AA60" i="1"/>
  <c r="AA61" i="1"/>
  <c r="AF60" i="1"/>
  <c r="AF61" i="1"/>
  <c r="AP60" i="1"/>
  <c r="AP61" i="1"/>
  <c r="AQ60" i="1"/>
  <c r="AQ61" i="1"/>
  <c r="AV60" i="1"/>
  <c r="AV61" i="1"/>
  <c r="BF60" i="1"/>
  <c r="BF61" i="1"/>
  <c r="BG60" i="1"/>
  <c r="BG61" i="1"/>
  <c r="BL60" i="1"/>
  <c r="BL61" i="1"/>
  <c r="BV60" i="1"/>
  <c r="BV61" i="1"/>
  <c r="BW60" i="1"/>
  <c r="BW61" i="1"/>
  <c r="L55" i="1"/>
  <c r="L56" i="1"/>
  <c r="T55" i="1"/>
  <c r="T56" i="1"/>
  <c r="U55" i="1"/>
  <c r="U56" i="1"/>
  <c r="V55" i="1"/>
  <c r="V56" i="1"/>
  <c r="W55" i="1"/>
  <c r="W56" i="1"/>
  <c r="X55" i="1"/>
  <c r="X56" i="1"/>
  <c r="Y55" i="1"/>
  <c r="Y56" i="1"/>
  <c r="Z55" i="1"/>
  <c r="Z56" i="1"/>
  <c r="AA55" i="1"/>
  <c r="AA56" i="1"/>
  <c r="AF55" i="1"/>
  <c r="AF56" i="1"/>
  <c r="AN55" i="1"/>
  <c r="AN56" i="1"/>
  <c r="AO55" i="1"/>
  <c r="AO56" i="1"/>
  <c r="AP55" i="1"/>
  <c r="AP56" i="1"/>
  <c r="AQ55" i="1"/>
  <c r="AQ56" i="1"/>
  <c r="AV55" i="1"/>
  <c r="AV56" i="1"/>
  <c r="BD55" i="1"/>
  <c r="BD56" i="1"/>
  <c r="BE55" i="1"/>
  <c r="BE56" i="1"/>
  <c r="BF55" i="1"/>
  <c r="BF56" i="1"/>
  <c r="BG55" i="1"/>
  <c r="BG56" i="1"/>
  <c r="BL55" i="1"/>
  <c r="BL56" i="1"/>
  <c r="BT55" i="1"/>
  <c r="BT56" i="1"/>
  <c r="BU55" i="1"/>
  <c r="BU56" i="1"/>
  <c r="BV55" i="1"/>
  <c r="BV56" i="1"/>
  <c r="BW55" i="1"/>
  <c r="BW56" i="1"/>
  <c r="AT48" i="1"/>
  <c r="AT88" i="1"/>
  <c r="J47" i="1"/>
  <c r="J48" i="1"/>
  <c r="J88" i="1"/>
  <c r="U47" i="1"/>
  <c r="V47" i="1"/>
  <c r="X47" i="1"/>
  <c r="Y47" i="1"/>
  <c r="Z47" i="1"/>
  <c r="AA47" i="1"/>
  <c r="AD47" i="1"/>
  <c r="AD48" i="1"/>
  <c r="AD88" i="1"/>
  <c r="AO47" i="1"/>
  <c r="AP47" i="1"/>
  <c r="AT47" i="1"/>
  <c r="BE47" i="1"/>
  <c r="BF47" i="1"/>
  <c r="BG47" i="1"/>
  <c r="L44" i="1"/>
  <c r="V44" i="1"/>
  <c r="W44" i="1"/>
  <c r="X44" i="1"/>
  <c r="Y44" i="1"/>
  <c r="Z44" i="1"/>
  <c r="AA44" i="1"/>
  <c r="AF44" i="1"/>
  <c r="AM44" i="1"/>
  <c r="AP44" i="1"/>
  <c r="AQ44" i="1"/>
  <c r="AV44" i="1"/>
  <c r="BC44" i="1"/>
  <c r="BF44" i="1"/>
  <c r="BG44" i="1"/>
  <c r="BL44" i="1"/>
  <c r="BS44" i="1"/>
  <c r="BV44" i="1"/>
  <c r="BW44" i="1"/>
  <c r="L38" i="1"/>
  <c r="L48" i="1"/>
  <c r="O38" i="1"/>
  <c r="O48" i="1"/>
  <c r="S38" i="1"/>
  <c r="S48" i="1"/>
  <c r="S88" i="1"/>
  <c r="U38" i="1"/>
  <c r="V38" i="1"/>
  <c r="V48" i="1"/>
  <c r="W38" i="1"/>
  <c r="X38" i="1"/>
  <c r="X48" i="1"/>
  <c r="Y38" i="1"/>
  <c r="Y48" i="1"/>
  <c r="Z38" i="1"/>
  <c r="Z48" i="1"/>
  <c r="AA38" i="1"/>
  <c r="AA48" i="1"/>
  <c r="AF38" i="1"/>
  <c r="AF48" i="1"/>
  <c r="AI38" i="1"/>
  <c r="AI48" i="1"/>
  <c r="AM38" i="1"/>
  <c r="AM48" i="1"/>
  <c r="AM88" i="1"/>
  <c r="AO38" i="1"/>
  <c r="AP38" i="1"/>
  <c r="AP48" i="1"/>
  <c r="AQ38" i="1"/>
  <c r="AV38" i="1"/>
  <c r="AV48" i="1"/>
  <c r="AY38" i="1"/>
  <c r="AY48" i="1"/>
  <c r="BC38" i="1"/>
  <c r="BC48" i="1"/>
  <c r="BC88" i="1"/>
  <c r="BE38" i="1"/>
  <c r="BF38" i="1"/>
  <c r="BF48" i="1"/>
  <c r="BG38" i="1"/>
  <c r="BG48" i="1"/>
  <c r="BL38" i="1"/>
  <c r="BL48" i="1"/>
  <c r="BO38" i="1"/>
  <c r="BO48" i="1"/>
  <c r="BS38" i="1"/>
  <c r="BS48" i="1"/>
  <c r="BS88" i="1"/>
  <c r="BU38" i="1"/>
  <c r="BV38" i="1"/>
  <c r="BV48" i="1"/>
  <c r="BW38" i="1"/>
  <c r="BW48" i="1"/>
  <c r="BU70" i="1"/>
  <c r="BT70" i="1"/>
  <c r="BE70" i="1"/>
  <c r="BE80" i="1"/>
  <c r="BE81" i="1"/>
  <c r="BD70" i="1"/>
  <c r="BD80" i="1"/>
  <c r="BD81" i="1"/>
  <c r="AN70" i="1"/>
  <c r="AO70" i="1"/>
  <c r="AO80" i="1"/>
  <c r="AO81" i="1"/>
  <c r="BT65" i="1"/>
  <c r="BT66" i="1"/>
  <c r="BT67" i="1"/>
  <c r="BD65" i="1"/>
  <c r="BD66" i="1"/>
  <c r="BD67" i="1"/>
  <c r="AN65" i="1"/>
  <c r="T65" i="1"/>
  <c r="U64" i="1"/>
  <c r="T64" i="1"/>
  <c r="T66" i="1"/>
  <c r="T67" i="1"/>
  <c r="BU59" i="1"/>
  <c r="BU60" i="1"/>
  <c r="BU61" i="1"/>
  <c r="BT59" i="1"/>
  <c r="BT60" i="1"/>
  <c r="BT61" i="1"/>
  <c r="BE59" i="1"/>
  <c r="BE60" i="1"/>
  <c r="BE61" i="1"/>
  <c r="BD59" i="1"/>
  <c r="BD60" i="1"/>
  <c r="BD61" i="1"/>
  <c r="AO59" i="1"/>
  <c r="AO60" i="1"/>
  <c r="AO61" i="1"/>
  <c r="AN59" i="1"/>
  <c r="AN60" i="1"/>
  <c r="AN61" i="1"/>
  <c r="U59" i="1"/>
  <c r="U60" i="1"/>
  <c r="U61" i="1"/>
  <c r="T59" i="1"/>
  <c r="T60" i="1"/>
  <c r="T61" i="1"/>
  <c r="AQ46" i="1"/>
  <c r="AQ47" i="1"/>
  <c r="AN46" i="1"/>
  <c r="AN47" i="1"/>
  <c r="T46" i="1"/>
  <c r="T47" i="1"/>
  <c r="U43" i="1"/>
  <c r="T43" i="1"/>
  <c r="BT42" i="1"/>
  <c r="BD42" i="1"/>
  <c r="AN42" i="1"/>
  <c r="U41" i="1"/>
  <c r="T41" i="1"/>
  <c r="BT40" i="1"/>
  <c r="BT44" i="1"/>
  <c r="BU40" i="1"/>
  <c r="BU44" i="1"/>
  <c r="BD40" i="1"/>
  <c r="BD44" i="1"/>
  <c r="AN40" i="1"/>
  <c r="AN44" i="1"/>
  <c r="T40" i="1"/>
  <c r="T44" i="1"/>
  <c r="U40" i="1"/>
  <c r="U44" i="1"/>
  <c r="BT35" i="1"/>
  <c r="BD35" i="1"/>
  <c r="AN35" i="1"/>
  <c r="T35" i="1"/>
  <c r="BT31" i="1"/>
  <c r="BT38" i="1"/>
  <c r="BD31" i="1"/>
  <c r="BD38" i="1"/>
  <c r="AN31" i="1"/>
  <c r="AN38" i="1"/>
  <c r="T31" i="1"/>
  <c r="T38" i="1"/>
  <c r="T48" i="1"/>
  <c r="L27" i="1"/>
  <c r="L28" i="1"/>
  <c r="O27" i="1"/>
  <c r="O28" i="1"/>
  <c r="O88" i="1"/>
  <c r="U27" i="1"/>
  <c r="U28" i="1"/>
  <c r="V27" i="1"/>
  <c r="V28" i="1"/>
  <c r="W27" i="1"/>
  <c r="W28" i="1"/>
  <c r="X27" i="1"/>
  <c r="X28" i="1"/>
  <c r="Y27" i="1"/>
  <c r="Y28" i="1"/>
  <c r="Z27" i="1"/>
  <c r="Z28" i="1"/>
  <c r="AA27" i="1"/>
  <c r="AA28" i="1"/>
  <c r="AB27" i="1"/>
  <c r="AB28" i="1"/>
  <c r="AB88" i="1"/>
  <c r="AF27" i="1"/>
  <c r="AF28" i="1"/>
  <c r="AI27" i="1"/>
  <c r="AI28" i="1"/>
  <c r="AI88" i="1"/>
  <c r="AO27" i="1"/>
  <c r="AO28" i="1"/>
  <c r="AP27" i="1"/>
  <c r="AP28" i="1"/>
  <c r="AQ27" i="1"/>
  <c r="AQ28" i="1"/>
  <c r="AR27" i="1"/>
  <c r="AR28" i="1"/>
  <c r="AR88" i="1"/>
  <c r="AV27" i="1"/>
  <c r="AV28" i="1"/>
  <c r="AY27" i="1"/>
  <c r="AY28" i="1"/>
  <c r="AY88" i="1"/>
  <c r="BE27" i="1"/>
  <c r="BE28" i="1"/>
  <c r="BF27" i="1"/>
  <c r="BF28" i="1"/>
  <c r="BG27" i="1"/>
  <c r="BG28" i="1"/>
  <c r="BH27" i="1"/>
  <c r="BH28" i="1"/>
  <c r="BH88" i="1"/>
  <c r="BL27" i="1"/>
  <c r="BL28" i="1"/>
  <c r="BO27" i="1"/>
  <c r="BO28" i="1"/>
  <c r="BO88" i="1"/>
  <c r="BT27" i="1"/>
  <c r="BT28" i="1"/>
  <c r="BU27" i="1"/>
  <c r="BU28" i="1"/>
  <c r="BV27" i="1"/>
  <c r="BV28" i="1"/>
  <c r="BW27" i="1"/>
  <c r="BW28" i="1"/>
  <c r="H27" i="1"/>
  <c r="H28" i="1"/>
  <c r="H88" i="1"/>
  <c r="BD17" i="1"/>
  <c r="BD27" i="1"/>
  <c r="BD28" i="1"/>
  <c r="AN17" i="1"/>
  <c r="AN27" i="1"/>
  <c r="AN28" i="1"/>
  <c r="T17" i="1"/>
  <c r="T27" i="1"/>
  <c r="T28" i="1"/>
  <c r="BD46" i="1"/>
  <c r="BD47" i="1"/>
  <c r="L66" i="1"/>
  <c r="L67" i="1"/>
  <c r="U66" i="1"/>
  <c r="U67" i="1"/>
  <c r="V66" i="1"/>
  <c r="V67" i="1"/>
  <c r="W66" i="1"/>
  <c r="W67" i="1"/>
  <c r="X66" i="1"/>
  <c r="X67" i="1"/>
  <c r="Y66" i="1"/>
  <c r="Y67" i="1"/>
  <c r="Z66" i="1"/>
  <c r="Z67" i="1"/>
  <c r="AA66" i="1"/>
  <c r="AA67" i="1"/>
  <c r="AF66" i="1"/>
  <c r="AF67" i="1"/>
  <c r="AN66" i="1"/>
  <c r="AN67" i="1"/>
  <c r="AO66" i="1"/>
  <c r="AO67" i="1"/>
  <c r="AP66" i="1"/>
  <c r="AP67" i="1"/>
  <c r="AQ66" i="1"/>
  <c r="AQ67" i="1"/>
  <c r="AV66" i="1"/>
  <c r="AV67" i="1"/>
  <c r="BE66" i="1"/>
  <c r="BE67" i="1"/>
  <c r="BF66" i="1"/>
  <c r="BF67" i="1"/>
  <c r="BG66" i="1"/>
  <c r="BG67" i="1"/>
  <c r="BL66" i="1"/>
  <c r="BL67" i="1"/>
  <c r="BU66" i="1"/>
  <c r="BU67" i="1"/>
  <c r="BV66" i="1"/>
  <c r="BV67" i="1"/>
  <c r="BW66" i="1"/>
  <c r="BW67" i="1"/>
  <c r="L80" i="1"/>
  <c r="L81" i="1"/>
  <c r="T80" i="1"/>
  <c r="T81" i="1"/>
  <c r="U80" i="1"/>
  <c r="U81" i="1"/>
  <c r="V80" i="1"/>
  <c r="V81" i="1"/>
  <c r="W80" i="1"/>
  <c r="W81" i="1"/>
  <c r="X80" i="1"/>
  <c r="X81" i="1"/>
  <c r="Y80" i="1"/>
  <c r="Y81" i="1"/>
  <c r="Z80" i="1"/>
  <c r="Z81" i="1"/>
  <c r="AA80" i="1"/>
  <c r="AA81" i="1"/>
  <c r="AF80" i="1"/>
  <c r="AF81" i="1"/>
  <c r="AN80" i="1"/>
  <c r="AN81" i="1"/>
  <c r="AP80" i="1"/>
  <c r="AP81" i="1"/>
  <c r="AQ80" i="1"/>
  <c r="AQ81" i="1"/>
  <c r="AV80" i="1"/>
  <c r="AV81" i="1"/>
  <c r="BF80" i="1"/>
  <c r="BF81" i="1"/>
  <c r="BG80" i="1"/>
  <c r="BG81" i="1"/>
  <c r="BL80" i="1"/>
  <c r="BL81" i="1"/>
  <c r="BT80" i="1"/>
  <c r="BT81" i="1"/>
  <c r="BU80" i="1"/>
  <c r="BU81" i="1"/>
  <c r="BV80" i="1"/>
  <c r="BV81" i="1"/>
  <c r="BW80" i="1"/>
  <c r="BW81" i="1"/>
  <c r="L86" i="1"/>
  <c r="L87" i="1"/>
  <c r="T86" i="1"/>
  <c r="T87" i="1"/>
  <c r="U86" i="1"/>
  <c r="U87" i="1"/>
  <c r="V86" i="1"/>
  <c r="V87" i="1"/>
  <c r="W86" i="1"/>
  <c r="X86" i="1"/>
  <c r="Y86" i="1"/>
  <c r="Z86" i="1"/>
  <c r="AA86" i="1"/>
  <c r="AF86" i="1"/>
  <c r="AF87" i="1"/>
  <c r="AN86" i="1"/>
  <c r="AN87" i="1"/>
  <c r="AO86" i="1"/>
  <c r="AO87" i="1"/>
  <c r="AP86" i="1"/>
  <c r="AP87" i="1"/>
  <c r="AQ86" i="1"/>
  <c r="AQ87" i="1"/>
  <c r="AV86" i="1"/>
  <c r="AV87" i="1"/>
  <c r="BD86" i="1"/>
  <c r="BD87" i="1"/>
  <c r="BE86" i="1"/>
  <c r="BE87" i="1"/>
  <c r="BF86" i="1"/>
  <c r="BF87" i="1"/>
  <c r="BG86" i="1"/>
  <c r="BG87" i="1"/>
  <c r="BL86" i="1"/>
  <c r="BL87" i="1"/>
  <c r="BT86" i="1"/>
  <c r="BT87" i="1"/>
  <c r="BU86" i="1"/>
  <c r="BU87" i="1"/>
  <c r="BV86" i="1"/>
  <c r="BV87" i="1"/>
  <c r="BW86" i="1"/>
  <c r="BW87" i="1"/>
  <c r="AO40" i="1"/>
  <c r="AO44" i="1"/>
  <c r="AN88" i="1"/>
  <c r="BW88" i="1"/>
  <c r="AV88" i="1"/>
  <c r="AP88" i="1"/>
  <c r="AA88" i="1"/>
  <c r="X88" i="1"/>
  <c r="L88" i="1"/>
  <c r="BT48" i="1"/>
  <c r="BT88" i="1"/>
  <c r="BU48" i="1"/>
  <c r="BU88" i="1"/>
  <c r="AO48" i="1"/>
  <c r="BV88" i="1"/>
  <c r="AF88" i="1"/>
  <c r="Z88" i="1"/>
  <c r="BD88" i="1"/>
  <c r="BG88" i="1"/>
  <c r="AO88" i="1"/>
  <c r="AN48" i="1"/>
  <c r="AQ48" i="1"/>
  <c r="U48" i="1"/>
  <c r="U88" i="1"/>
  <c r="T88" i="1"/>
  <c r="BL88" i="1"/>
  <c r="BF88" i="1"/>
  <c r="AQ88" i="1"/>
  <c r="Y88" i="1"/>
  <c r="V88" i="1"/>
  <c r="BD48" i="1"/>
  <c r="W46" i="1"/>
  <c r="W47" i="1"/>
  <c r="W48" i="1"/>
  <c r="W88" i="1"/>
  <c r="BE40" i="1"/>
  <c r="BE44" i="1"/>
  <c r="BE48" i="1"/>
  <c r="BE88" i="1"/>
</calcChain>
</file>

<file path=xl/sharedStrings.xml><?xml version="1.0" encoding="utf-8"?>
<sst xmlns="http://schemas.openxmlformats.org/spreadsheetml/2006/main" count="330" uniqueCount="144">
  <si>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</si>
  <si>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</si>
  <si>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</si>
  <si>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</si>
  <si>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</si>
  <si>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</si>
  <si>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</si>
  <si>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</si>
  <si>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</si>
  <si>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</si>
  <si>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</si>
  <si>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Valstybės biudžetas</t>
  </si>
  <si>
    <t>Savivaldybės biudžetas</t>
  </si>
  <si>
    <t>ES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</si>
  <si>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</si>
  <si>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</si>
  <si>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</si>
  <si>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</si>
  <si>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</si>
  <si>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</si>
  <si>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>Kelių priežiūros ir plėtros programos lėšos</t>
  </si>
  <si>
    <t>VIP lėšos</t>
  </si>
  <si>
    <t>Privalomojo sveikatos draudimo lėšos</t>
  </si>
  <si>
    <t>Aplinkos apsaugos rėmimo spec. programa</t>
  </si>
  <si>
    <t xml:space="preserve">Kitos lėšos </t>
  </si>
  <si>
    <t>Priemonės pavadinimas</t>
  </si>
  <si>
    <t>2 lentelė</t>
  </si>
  <si>
    <t>Savivaldybės biudžeto lėšos</t>
  </si>
  <si>
    <t>Valstybės biudžeto lėšos</t>
  </si>
  <si>
    <t>Paskolos lėšos</t>
  </si>
  <si>
    <t>Valstybės biudžeto spec. tikslinė dotacija</t>
  </si>
  <si>
    <t>Iš viso uždaviniui</t>
  </si>
  <si>
    <t>Iš viso tikslui</t>
  </si>
  <si>
    <t>08</t>
  </si>
  <si>
    <t>01</t>
  </si>
  <si>
    <t>188202383</t>
  </si>
  <si>
    <t>A10.3</t>
  </si>
  <si>
    <t>02</t>
  </si>
  <si>
    <t>Gerinti gyventojų informacinį,kultūrinį aptarnavimą</t>
  </si>
  <si>
    <t>03</t>
  </si>
  <si>
    <t>04</t>
  </si>
  <si>
    <t>05</t>
  </si>
  <si>
    <t>08 PROGRAMA.KULTŪROS VEIKLOS PLĖTRA IR JOS VAIDMENS BENDRUOMENĖS GYVENIME STIPRINIMAS</t>
  </si>
  <si>
    <t>Įsigyta naujų knygų, vnt</t>
  </si>
  <si>
    <t>Įsigyta periodinių leidinių, vnt</t>
  </si>
  <si>
    <t>Suorganizuota žodinių ir vaizdinių renginių, vnt</t>
  </si>
  <si>
    <t xml:space="preserve">Darbuotojų dalyvaujančių įvairiuose kvalifikacijos kėlimo mokymuose skaičius, vnt
</t>
  </si>
  <si>
    <t>Bibliotekų sistemoje veikia interneto greitaveika, Mbps</t>
  </si>
  <si>
    <t>188718528</t>
  </si>
  <si>
    <t>A10.2</t>
  </si>
  <si>
    <t>Amatininkų, tautodailininkų, 
menininkų darbų parodų, mugių, plenerų, renginių skaičius, vnt</t>
  </si>
  <si>
    <t>Kalendorinių švenčių, išlaikant 
regiono papročius ir tradicijas, skaičius,vnt</t>
  </si>
  <si>
    <t>Meno mėgėjų kolektyvų  skaičius,vnt</t>
  </si>
  <si>
    <t>Darbuotojų skaičius, vnt</t>
  </si>
  <si>
    <t>301670736</t>
  </si>
  <si>
    <t>A10.1</t>
  </si>
  <si>
    <t>Pramoginės muzikos koncertų skaičius,vnt</t>
  </si>
  <si>
    <t>Ugdyti visuomenės kultūrinį, pilietinį bei visuomeninį aktyvumą</t>
  </si>
  <si>
    <t>A10</t>
  </si>
  <si>
    <t>Remti kultūros vartojimo ir kultūros poreikio ugdymo iniciatyvas</t>
  </si>
  <si>
    <t>Suorganizuotų svarbiausių tradicinių renginių, valstybinių, kalend. švenčių skaičius, vnt</t>
  </si>
  <si>
    <t>Dalyvaujančių kultūros įstaigų, VO skaičius, vnt</t>
  </si>
  <si>
    <t>Remiamų meno mėgėjų kolektyvų skaičius (išvykos, instrumentų įsigijimas, tautiniai drabužiai ir kt.), vnt</t>
  </si>
  <si>
    <t>Išleistų leidinių, reprezentuojančių Alytaus rajoną, skaičius, vnt</t>
  </si>
  <si>
    <t>Religinių bendrijų skaičius, vnt</t>
  </si>
  <si>
    <t>06</t>
  </si>
  <si>
    <t xml:space="preserve">Kultūrinio palikimo atkūrimas, tvarkant ir globojant materialinės ir dvasinės kultūros bei gamtos paminklus </t>
  </si>
  <si>
    <t>Alytaus rajono  kultūros paveldo objektų  priežiūra.</t>
  </si>
  <si>
    <t>07</t>
  </si>
  <si>
    <t>Pivašiūnų Švč. Mergelės Marijos Ėmimo į Dangų bažnyčios interjero restauravimas</t>
  </si>
  <si>
    <t>A6</t>
  </si>
  <si>
    <t xml:space="preserve">Riboženklių atžymėjimas </t>
  </si>
  <si>
    <t xml:space="preserve">Laiptų į Olakalnį Miroslavo 
seniūnijoje įrengimas </t>
  </si>
  <si>
    <t xml:space="preserve">,,Europos paveldo dienų“
 organizavimas </t>
  </si>
  <si>
    <t xml:space="preserve">Laiptų į Ąžuolinių piliakalnį 
įrengimas ir prieigų sutvarkymas </t>
  </si>
  <si>
    <t xml:space="preserve">Kryžių partizanų žuvimo vietose sutvarkymas </t>
  </si>
  <si>
    <t xml:space="preserve">Į Kultūros vertybių registrą įtrauktų kapinių geodeziniai (kadastriniai) matavimai </t>
  </si>
  <si>
    <t>Kitų kultūros paveldo objektų priežiūra</t>
  </si>
  <si>
    <t>Į Lietuvos Respublikos nekilnojamų vertybių registrą įtrauktų Alytaus rajono kultūros paveldo objektų skaičius, vnt</t>
  </si>
  <si>
    <t>Vietos jaunimo organizacijų bendradarbiavimas, jaunimo iniciatyvų skatinimas</t>
  </si>
  <si>
    <t>Skatinti jaunimo dalyvavimą vietinės bendruomenės gyvenime ir gerinti vietinio jaunimo veiklos kokybę</t>
  </si>
  <si>
    <t>Paremtų jaunimo projektų skaičius, vnt</t>
  </si>
  <si>
    <t>Suorganizuotų renginių (mokymų, konferencijųm, susitikimų, akcijų, žygių, varžybų) skaičius, vnt</t>
  </si>
  <si>
    <t xml:space="preserve">Iš viso  programai </t>
  </si>
  <si>
    <t>Susitikimų su profesionaliojo meno atstovais, poezijos pavasarių, valstybinių švenčių minėjimų, renginių, skirtų krašto kultūrai puoselėti organizavimas</t>
  </si>
  <si>
    <t>Bibliotekos materialinės bazės stiprinimas,operatyvus spaudinių, prekių bibliotekos filialams pristatymas</t>
  </si>
  <si>
    <t>Šildymo sistemų sutvarkymas,  palaikomojo remonto atlikimas</t>
  </si>
  <si>
    <t xml:space="preserve"> Amatininkų, tautodailininkų darbų parodų, plenerų, seminarų rengimas, kvietimas jų dalyvauti įvairiose mugėse, renginiuose</t>
  </si>
  <si>
    <t>Kalendorinių švenčių, išlaikant regiono papročius ir tradicijas organizavimas</t>
  </si>
  <si>
    <t>Sąlygų meno mėgėjų kolektyvų kūrybinei veiklai skatinimas bei sudarymas</t>
  </si>
  <si>
    <t>Išsaugoti ir plačiau panaudoti regiono kultūrinį savitumą, užtikrinant kultūros įstaigų veiklą</t>
  </si>
  <si>
    <t>Renginių skaičiaus kaita, vnt</t>
  </si>
  <si>
    <t>Alytaus rajono savivaldybės viešosios bibliotekos veiklos organizavimas:
Bibliotekos fondų atnaujinimas</t>
  </si>
  <si>
    <t>Simno kultūros centro veiklos užtikrinimas:</t>
  </si>
  <si>
    <t>Kultūros centrų veiklos užtikrinimas</t>
  </si>
  <si>
    <t>Skatinti rajono gyventojų kultūrinį aktyvumą ir gerinti susijusią infrastruktūrą</t>
  </si>
  <si>
    <t>BĮ Alytaus raj. Daugų
 KC Butrimonių kultūros namų rekonstrukcija</t>
  </si>
  <si>
    <t xml:space="preserve"> </t>
  </si>
  <si>
    <t>Tradicinės religinės bendruomenės skatinimas</t>
  </si>
  <si>
    <t>Remti Alytaus rajono savivaldybės teritorijoje esančių organizacijoms priklausančių pastatų tvarkybos darbus ir šių pastatų pritaikymą bendruomenės poreikiams, skatinti etnokultūros puoselėjimą, nekilnojamų ir kilnojamų kultūros vertybių apsaugą.</t>
  </si>
  <si>
    <t>Religinių bendruomenių 
rėmimo programos įgyvendinimas</t>
  </si>
  <si>
    <t>Formuoti ir įgyvendinti savivaldybės kultūros politiką bei atlikti visus veiksmus susijusius su savivaldybės teigiamo įvaizdžio formavimu</t>
  </si>
  <si>
    <t>Kultūros skyriaus veiklos organizavimas</t>
  </si>
  <si>
    <t>Kultūros skyriaus centalizuotos priemonės</t>
  </si>
  <si>
    <t>Paminklosauga:</t>
  </si>
  <si>
    <t>Alytaus rajono savivaldybės kaimo jaunimo pilietiškumo ugdymo ir laisvalaikio užimtumo programa „ Jaunimas kaimui“</t>
  </si>
  <si>
    <t>Alytaus r. Punios mokyklos - daugiafunkcio centro veiklos oganizavimas</t>
  </si>
  <si>
    <t>Alytaus r. Makniūnų mokyklos - daugiafunkcio centro veiklos organizavimas</t>
  </si>
  <si>
    <t>Alytaus rajono savivaldybės kultūros plėtros programos įgyvendinimas</t>
  </si>
  <si>
    <t>Įvairios tematikos renginių, diskotekų, poilsio vakarų organizavimas, mokamų renginių organizavimas bei dalyvavimas kultūrinių mainų programose</t>
  </si>
  <si>
    <t>Šildymo sistemų pakeitimas, vnt.</t>
  </si>
  <si>
    <t>Daugų kultūros centro veiklos užtikrinimas:</t>
  </si>
  <si>
    <t>Kompiuterizuotų darbo vietų lankytojams ir darbuotojams skaičius, jų atitikimas galiojantiems standartams, atnaujintos technikos kiekis, estetiška aplinka, kompiuterių skaičius</t>
  </si>
  <si>
    <t>Teikiamos komunalinės paslaugos, objektų skaičius, Vnt.</t>
  </si>
  <si>
    <t>Organizuojamų renginių 
skaičius, vnt</t>
  </si>
  <si>
    <t>Lankytojų renginių 
metu skaičius, vnt</t>
  </si>
  <si>
    <t xml:space="preserve">
190952342 </t>
  </si>
  <si>
    <t xml:space="preserve">
190238867 </t>
  </si>
  <si>
    <t>A11.14</t>
  </si>
  <si>
    <t>Užtikrinti kultūros ir viešųjų ryšių skyriaus veiklos efektyvumą ir rezultatyvumą</t>
  </si>
  <si>
    <t>Rekonstruojamų objektų skaičius, vnt</t>
  </si>
  <si>
    <t xml:space="preserve">Užtikrinti tinkamas sąlygas bibliotekos lankytojams ir personalui                
</t>
  </si>
  <si>
    <t xml:space="preserve">2015-2017  METŲ KULTŪROS VEIKLOS PLĖTROS IR JOS VAIDMENS BENDRUOMENĖS GYVENIME STIPRINIMO PROGRAMOS 
TIKSLŲ, UŽDAVINIŲ IR PRIEMONIŲ IŠLAIDŲ SUVESTINĖ
                                                                                                                                                                                                                                     </t>
  </si>
  <si>
    <t>tūkst. Eur</t>
  </si>
  <si>
    <t>Biudžetinių įstaigų pajamos</t>
  </si>
  <si>
    <t>Privatizavimo fondo lėšos</t>
  </si>
  <si>
    <t>Kiti finansavimo šaltiniai</t>
  </si>
  <si>
    <t>Alytaus r. Krokialaukio Tomo-Noraus Naruševičiaus 
gimnazijos veiklos organizavimas</t>
  </si>
  <si>
    <t>Kryžių rajono miesteliuose ir kaimuose restauravimas</t>
  </si>
  <si>
    <t>Mokyklų-daugiafunkcių, daugiafunkcių centrų ir gimnazijos veiklos užtikrinimas</t>
  </si>
  <si>
    <t>Savivaldybės biudžeto asignavimų planas</t>
  </si>
  <si>
    <t xml:space="preserve">
Parodų skaičius, vnt
Edukacinių renginių organizavimas, vnt
Teminių vakarų rengimas jaunimui, vnt
Diskotekų skaičius, vnt
</t>
  </si>
  <si>
    <t xml:space="preserve">
28
35
5
90
</t>
  </si>
  <si>
    <t xml:space="preserve">
20
40
6
91
</t>
  </si>
  <si>
    <t xml:space="preserve">
20
40
7
110
</t>
  </si>
  <si>
    <t xml:space="preserve">
22
40
8
110
</t>
  </si>
  <si>
    <t>Lėšos vidutiniškai tenkančios vienam darbuotojui, tūkst. Eur</t>
  </si>
  <si>
    <t>Alytaus r. Krokialaukio daugiafunkcio centro veiklos organizavimas (reorganizuotas 2014-08-31)</t>
  </si>
  <si>
    <t>A11.11</t>
  </si>
  <si>
    <t>A11.9</t>
  </si>
  <si>
    <t>A11.8</t>
  </si>
  <si>
    <t>A5</t>
  </si>
  <si>
    <t>Atliekami remontai Parėčėnų, Kančėnų, Ūdrijos filialuose,  vnt.</t>
  </si>
  <si>
    <t>Kultūros paveldo objektų, kuriems atliekama tvarkybos darbai, dalis nuo visų, Alytaus rajono kultūros paveldo objektų, proc.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</si>
</sst>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u/>
      <sz val="10"/>
      <name val="Times New Roman"/>
      <family val="1"/>
      <charset val="186"/>
    </font>
    <font>
      <sz val="10"/>
      <color indexed="4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8"/>
      <color indexed="42"/>
      <name val="Times New Roman"/>
      <family val="1"/>
      <charset val="186"/>
    </font>
    <font>
      <sz val="8"/>
      <name val="Times New Roman"/>
      <family val="1"/>
    </font>
    <font>
      <sz val="12"/>
      <name val="Times New Roman"/>
      <family val="1"/>
    </font>
    <font>
      <sz val="8"/>
      <color indexed="8"/>
      <name val="Times New Roman"/>
      <family val="1"/>
      <charset val="186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  <charset val="186"/>
    </font>
    <font>
      <sz val="8"/>
      <color indexed="8"/>
      <name val="Cambria"/>
      <family val="1"/>
    </font>
    <font>
      <sz val="10"/>
      <name val="Times New Roman"/>
      <family val="1"/>
    </font>
    <font>
      <sz val="10"/>
      <color indexed="42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  <charset val="186"/>
    </font>
    <font>
      <sz val="9"/>
      <name val="Times New Roman"/>
      <family val="1"/>
    </font>
    <font>
      <sz val="9"/>
      <color indexed="8"/>
      <name val="Times New Roman"/>
      <family val="1"/>
    </font>
    <font>
      <sz val="9"/>
      <color indexed="42"/>
      <name val="Times New Roman"/>
      <family val="1"/>
      <charset val="186"/>
    </font>
    <font>
      <sz val="12"/>
      <name val="Times New Roman"/>
      <family val="1"/>
      <charset val="186"/>
    </font>
    <font>
      <sz val="10"/>
      <color theme="1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19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3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CCFFCC"/>
        <bgColor indexed="31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90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/>
    </xf>
    <xf numFmtId="49" fontId="5" fillId="3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top"/>
    </xf>
    <xf numFmtId="49" fontId="5" fillId="3" borderId="1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0" fontId="7" fillId="5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164" fontId="3" fillId="0" borderId="1" xfId="0" applyNumberFormat="1" applyFont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164" fontId="5" fillId="2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textRotation="90" wrapText="1"/>
    </xf>
    <xf numFmtId="0" fontId="9" fillId="0" borderId="1" xfId="0" applyFont="1" applyFill="1" applyBorder="1" applyAlignment="1">
      <alignment vertical="center" textRotation="90" wrapText="1"/>
    </xf>
    <xf numFmtId="0" fontId="9" fillId="0" borderId="1" xfId="0" applyFont="1" applyFill="1" applyBorder="1" applyAlignment="1">
      <alignment horizontal="left" vertical="center" textRotation="90" wrapText="1"/>
    </xf>
    <xf numFmtId="0" fontId="9" fillId="0" borderId="1" xfId="0" applyFont="1" applyFill="1" applyBorder="1" applyAlignment="1">
      <alignment horizontal="left" vertical="center" wrapText="1" indent="1"/>
    </xf>
    <xf numFmtId="0" fontId="9" fillId="0" borderId="1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5" borderId="1" xfId="0" applyFont="1" applyFill="1" applyBorder="1" applyAlignment="1">
      <alignment vertical="top"/>
    </xf>
    <xf numFmtId="0" fontId="11" fillId="5" borderId="1" xfId="0" applyFont="1" applyFill="1" applyBorder="1" applyAlignment="1">
      <alignment vertical="top"/>
    </xf>
    <xf numFmtId="0" fontId="3" fillId="0" borderId="5" xfId="0" applyFont="1" applyFill="1" applyBorder="1" applyAlignment="1">
      <alignment horizontal="left" vertical="top" wrapText="1"/>
    </xf>
    <xf numFmtId="49" fontId="10" fillId="4" borderId="1" xfId="0" applyNumberFormat="1" applyFont="1" applyFill="1" applyBorder="1" applyAlignment="1">
      <alignment horizontal="center" vertical="top" wrapText="1"/>
    </xf>
    <xf numFmtId="49" fontId="10" fillId="4" borderId="1" xfId="0" applyNumberFormat="1" applyFont="1" applyFill="1" applyBorder="1" applyAlignment="1">
      <alignment horizontal="center" vertical="top"/>
    </xf>
    <xf numFmtId="0" fontId="10" fillId="5" borderId="1" xfId="0" applyFont="1" applyFill="1" applyBorder="1" applyAlignment="1">
      <alignment horizontal="left" vertical="top" wrapText="1"/>
    </xf>
    <xf numFmtId="0" fontId="15" fillId="0" borderId="0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 wrapText="1"/>
    </xf>
    <xf numFmtId="0" fontId="11" fillId="5" borderId="5" xfId="0" applyFont="1" applyFill="1" applyBorder="1" applyAlignment="1">
      <alignment vertical="top"/>
    </xf>
    <xf numFmtId="164" fontId="5" fillId="7" borderId="1" xfId="0" applyNumberFormat="1" applyFont="1" applyFill="1" applyBorder="1" applyAlignment="1">
      <alignment horizontal="center" vertical="top"/>
    </xf>
    <xf numFmtId="164" fontId="3" fillId="0" borderId="2" xfId="0" applyNumberFormat="1" applyFont="1" applyBorder="1" applyAlignment="1">
      <alignment horizontal="center" vertical="top"/>
    </xf>
    <xf numFmtId="0" fontId="7" fillId="5" borderId="5" xfId="0" applyFont="1" applyFill="1" applyBorder="1" applyAlignment="1">
      <alignment vertical="top"/>
    </xf>
    <xf numFmtId="0" fontId="3" fillId="5" borderId="5" xfId="0" applyFont="1" applyFill="1" applyBorder="1" applyAlignment="1">
      <alignment vertical="top"/>
    </xf>
    <xf numFmtId="0" fontId="14" fillId="5" borderId="1" xfId="0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/>
    </xf>
    <xf numFmtId="49" fontId="5" fillId="8" borderId="1" xfId="0" applyNumberFormat="1" applyFont="1" applyFill="1" applyBorder="1" applyAlignment="1">
      <alignment horizontal="left" vertical="top"/>
    </xf>
    <xf numFmtId="49" fontId="5" fillId="9" borderId="1" xfId="0" applyNumberFormat="1" applyFont="1" applyFill="1" applyBorder="1" applyAlignment="1">
      <alignment horizontal="left" vertical="top"/>
    </xf>
    <xf numFmtId="164" fontId="3" fillId="10" borderId="1" xfId="0" applyNumberFormat="1" applyFont="1" applyFill="1" applyBorder="1" applyAlignment="1">
      <alignment horizontal="center" vertical="top"/>
    </xf>
    <xf numFmtId="164" fontId="3" fillId="11" borderId="1" xfId="0" applyNumberFormat="1" applyFont="1" applyFill="1" applyBorder="1" applyAlignment="1">
      <alignment horizontal="center" vertical="top"/>
    </xf>
    <xf numFmtId="164" fontId="5" fillId="8" borderId="1" xfId="0" applyNumberFormat="1" applyFont="1" applyFill="1" applyBorder="1" applyAlignment="1">
      <alignment horizontal="center" vertical="top"/>
    </xf>
    <xf numFmtId="49" fontId="11" fillId="9" borderId="1" xfId="0" applyNumberFormat="1" applyFont="1" applyFill="1" applyBorder="1" applyAlignment="1">
      <alignment horizontal="left" vertical="top"/>
    </xf>
    <xf numFmtId="49" fontId="11" fillId="9" borderId="1" xfId="0" applyNumberFormat="1" applyFont="1" applyFill="1" applyBorder="1" applyAlignment="1">
      <alignment horizontal="center" vertical="top" textRotation="90"/>
    </xf>
    <xf numFmtId="0" fontId="11" fillId="4" borderId="1" xfId="0" applyFont="1" applyFill="1" applyBorder="1" applyAlignment="1">
      <alignment vertical="top"/>
    </xf>
    <xf numFmtId="0" fontId="11" fillId="5" borderId="6" xfId="0" applyFont="1" applyFill="1" applyBorder="1" applyAlignment="1">
      <alignment vertical="top"/>
    </xf>
    <xf numFmtId="49" fontId="10" fillId="2" borderId="1" xfId="0" applyNumberFormat="1" applyFont="1" applyFill="1" applyBorder="1" applyAlignment="1">
      <alignment horizontal="center" vertical="top"/>
    </xf>
    <xf numFmtId="164" fontId="9" fillId="9" borderId="1" xfId="0" applyNumberFormat="1" applyFont="1" applyFill="1" applyBorder="1" applyAlignment="1">
      <alignment horizontal="left" vertical="top" wrapText="1"/>
    </xf>
    <xf numFmtId="164" fontId="9" fillId="9" borderId="1" xfId="0" applyNumberFormat="1" applyFont="1" applyFill="1" applyBorder="1" applyAlignment="1">
      <alignment horizontal="left" vertical="top"/>
    </xf>
    <xf numFmtId="164" fontId="9" fillId="0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center" vertical="top"/>
    </xf>
    <xf numFmtId="164" fontId="10" fillId="12" borderId="1" xfId="0" applyNumberFormat="1" applyFont="1" applyFill="1" applyBorder="1" applyAlignment="1">
      <alignment horizontal="center" vertical="top"/>
    </xf>
    <xf numFmtId="0" fontId="11" fillId="13" borderId="1" xfId="0" applyFont="1" applyFill="1" applyBorder="1" applyAlignment="1">
      <alignment vertical="top"/>
    </xf>
    <xf numFmtId="0" fontId="10" fillId="13" borderId="1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/>
    </xf>
    <xf numFmtId="0" fontId="10" fillId="10" borderId="1" xfId="0" applyFont="1" applyFill="1" applyBorder="1" applyAlignment="1">
      <alignment horizontal="left" vertical="top" wrapText="1"/>
    </xf>
    <xf numFmtId="49" fontId="5" fillId="15" borderId="1" xfId="0" applyNumberFormat="1" applyFont="1" applyFill="1" applyBorder="1" applyAlignment="1">
      <alignment horizontal="right" vertical="top"/>
    </xf>
    <xf numFmtId="49" fontId="19" fillId="0" borderId="1" xfId="0" applyNumberFormat="1" applyFont="1" applyFill="1" applyBorder="1" applyAlignment="1">
      <alignment horizontal="left" vertical="top" wrapText="1"/>
    </xf>
    <xf numFmtId="49" fontId="5" fillId="16" borderId="1" xfId="0" applyNumberFormat="1" applyFont="1" applyFill="1" applyBorder="1" applyAlignment="1">
      <alignment horizontal="left" vertical="top"/>
    </xf>
    <xf numFmtId="0" fontId="11" fillId="17" borderId="0" xfId="0" applyFont="1" applyFill="1" applyBorder="1" applyAlignment="1">
      <alignment vertical="top"/>
    </xf>
    <xf numFmtId="0" fontId="10" fillId="18" borderId="1" xfId="0" applyFont="1" applyFill="1" applyBorder="1" applyAlignment="1">
      <alignment horizontal="left" vertical="top" wrapText="1"/>
    </xf>
    <xf numFmtId="164" fontId="19" fillId="0" borderId="1" xfId="0" applyNumberFormat="1" applyFont="1" applyFill="1" applyBorder="1" applyAlignment="1">
      <alignment horizontal="center" vertical="top"/>
    </xf>
    <xf numFmtId="164" fontId="5" fillId="16" borderId="1" xfId="0" applyNumberFormat="1" applyFont="1" applyFill="1" applyBorder="1" applyAlignment="1">
      <alignment horizontal="center" vertical="top"/>
    </xf>
    <xf numFmtId="49" fontId="11" fillId="0" borderId="5" xfId="0" applyNumberFormat="1" applyFont="1" applyBorder="1" applyAlignment="1">
      <alignment vertical="top"/>
    </xf>
    <xf numFmtId="0" fontId="19" fillId="0" borderId="1" xfId="0" applyFont="1" applyFill="1" applyBorder="1" applyAlignment="1">
      <alignment horizontal="left" vertical="top" wrapText="1"/>
    </xf>
    <xf numFmtId="49" fontId="10" fillId="3" borderId="7" xfId="0" applyNumberFormat="1" applyFont="1" applyFill="1" applyBorder="1" applyAlignment="1">
      <alignment vertical="top"/>
    </xf>
    <xf numFmtId="49" fontId="5" fillId="8" borderId="1" xfId="0" applyNumberFormat="1" applyFont="1" applyFill="1" applyBorder="1" applyAlignment="1">
      <alignment horizontal="center" vertical="top"/>
    </xf>
    <xf numFmtId="49" fontId="18" fillId="9" borderId="5" xfId="0" applyNumberFormat="1" applyFont="1" applyFill="1" applyBorder="1" applyAlignment="1">
      <alignment horizontal="center" vertical="top" textRotation="90"/>
    </xf>
    <xf numFmtId="49" fontId="18" fillId="9" borderId="6" xfId="0" applyNumberFormat="1" applyFont="1" applyFill="1" applyBorder="1" applyAlignment="1">
      <alignment horizontal="center" vertical="top" textRotation="90"/>
    </xf>
    <xf numFmtId="49" fontId="5" fillId="3" borderId="5" xfId="0" applyNumberFormat="1" applyFont="1" applyFill="1" applyBorder="1" applyAlignment="1">
      <alignment horizontal="center" vertical="top"/>
    </xf>
    <xf numFmtId="49" fontId="11" fillId="9" borderId="5" xfId="0" applyNumberFormat="1" applyFont="1" applyFill="1" applyBorder="1" applyAlignment="1">
      <alignment horizontal="center" vertical="top" textRotation="90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7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10" fillId="4" borderId="5" xfId="0" applyNumberFormat="1" applyFont="1" applyFill="1" applyBorder="1" applyAlignment="1">
      <alignment horizontal="center" vertical="top"/>
    </xf>
    <xf numFmtId="49" fontId="10" fillId="4" borderId="7" xfId="0" applyNumberFormat="1" applyFont="1" applyFill="1" applyBorder="1" applyAlignment="1">
      <alignment horizontal="center" vertical="top"/>
    </xf>
    <xf numFmtId="49" fontId="10" fillId="4" borderId="6" xfId="0" applyNumberFormat="1" applyFont="1" applyFill="1" applyBorder="1" applyAlignment="1">
      <alignment horizontal="center" vertical="top"/>
    </xf>
    <xf numFmtId="49" fontId="5" fillId="3" borderId="7" xfId="0" applyNumberFormat="1" applyFont="1" applyFill="1" applyBorder="1" applyAlignment="1">
      <alignment vertical="top"/>
    </xf>
    <xf numFmtId="49" fontId="5" fillId="5" borderId="1" xfId="0" applyNumberFormat="1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center" textRotation="90" wrapText="1"/>
    </xf>
    <xf numFmtId="49" fontId="5" fillId="15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center" vertical="top"/>
    </xf>
    <xf numFmtId="49" fontId="16" fillId="9" borderId="1" xfId="0" applyNumberFormat="1" applyFont="1" applyFill="1" applyBorder="1" applyAlignment="1">
      <alignment horizontal="center" vertical="top" textRotation="90"/>
    </xf>
    <xf numFmtId="49" fontId="5" fillId="12" borderId="1" xfId="0" applyNumberFormat="1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49" fontId="16" fillId="9" borderId="5" xfId="0" applyNumberFormat="1" applyFont="1" applyFill="1" applyBorder="1" applyAlignment="1">
      <alignment horizontal="center" vertical="top" textRotation="90"/>
    </xf>
    <xf numFmtId="164" fontId="19" fillId="10" borderId="1" xfId="0" applyNumberFormat="1" applyFont="1" applyFill="1" applyBorder="1" applyAlignment="1">
      <alignment horizontal="center" vertical="top" wrapText="1"/>
    </xf>
    <xf numFmtId="164" fontId="20" fillId="10" borderId="1" xfId="0" applyNumberFormat="1" applyFont="1" applyFill="1" applyBorder="1" applyAlignment="1">
      <alignment horizontal="center" vertical="top"/>
    </xf>
    <xf numFmtId="164" fontId="21" fillId="10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164" fontId="21" fillId="0" borderId="1" xfId="0" applyNumberFormat="1" applyFont="1" applyBorder="1" applyAlignment="1">
      <alignment horizontal="center" vertical="top"/>
    </xf>
    <xf numFmtId="164" fontId="19" fillId="18" borderId="1" xfId="0" applyNumberFormat="1" applyFont="1" applyFill="1" applyBorder="1" applyAlignment="1">
      <alignment horizontal="center" vertical="top" wrapText="1"/>
    </xf>
    <xf numFmtId="164" fontId="19" fillId="9" borderId="1" xfId="0" applyNumberFormat="1" applyFont="1" applyFill="1" applyBorder="1" applyAlignment="1">
      <alignment horizontal="center" vertical="top"/>
    </xf>
    <xf numFmtId="164" fontId="19" fillId="0" borderId="1" xfId="0" applyNumberFormat="1" applyFont="1" applyBorder="1" applyAlignment="1">
      <alignment horizontal="center" vertical="top"/>
    </xf>
    <xf numFmtId="164" fontId="19" fillId="0" borderId="1" xfId="0" applyNumberFormat="1" applyFont="1" applyBorder="1" applyAlignment="1">
      <alignment horizontal="center" vertical="top" wrapText="1"/>
    </xf>
    <xf numFmtId="164" fontId="19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1" fillId="0" borderId="6" xfId="0" applyFont="1" applyBorder="1" applyAlignment="1">
      <alignment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/>
    </xf>
    <xf numFmtId="49" fontId="11" fillId="0" borderId="1" xfId="0" applyNumberFormat="1" applyFont="1" applyBorder="1" applyAlignment="1">
      <alignment vertical="top" wrapText="1"/>
    </xf>
    <xf numFmtId="164" fontId="27" fillId="1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164" fontId="28" fillId="6" borderId="1" xfId="0" applyNumberFormat="1" applyFont="1" applyFill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9" fillId="0" borderId="1" xfId="0" applyFont="1" applyBorder="1" applyAlignment="1">
      <alignment horizontal="center" vertical="top"/>
    </xf>
    <xf numFmtId="164" fontId="28" fillId="0" borderId="1" xfId="0" applyNumberFormat="1" applyFont="1" applyBorder="1" applyAlignment="1">
      <alignment horizontal="center" vertical="top"/>
    </xf>
    <xf numFmtId="164" fontId="22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164" fontId="29" fillId="10" borderId="1" xfId="0" applyNumberFormat="1" applyFont="1" applyFill="1" applyBorder="1" applyAlignment="1">
      <alignment horizontal="center" vertical="top"/>
    </xf>
    <xf numFmtId="164" fontId="29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top"/>
    </xf>
    <xf numFmtId="0" fontId="23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justify"/>
    </xf>
    <xf numFmtId="0" fontId="25" fillId="5" borderId="1" xfId="0" applyFont="1" applyFill="1" applyBorder="1" applyAlignment="1">
      <alignment vertical="top"/>
    </xf>
    <xf numFmtId="0" fontId="9" fillId="5" borderId="1" xfId="0" applyFont="1" applyFill="1" applyBorder="1" applyAlignment="1">
      <alignment vertical="top"/>
    </xf>
    <xf numFmtId="164" fontId="11" fillId="0" borderId="1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textRotation="90"/>
    </xf>
    <xf numFmtId="49" fontId="30" fillId="9" borderId="1" xfId="0" applyNumberFormat="1" applyFont="1" applyFill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center" vertical="top" textRotation="90" wrapText="1"/>
    </xf>
    <xf numFmtId="0" fontId="11" fillId="0" borderId="0" xfId="0" applyFont="1" applyAlignment="1">
      <alignment horizontal="center" vertical="top" textRotation="90" wrapText="1"/>
    </xf>
    <xf numFmtId="0" fontId="26" fillId="0" borderId="0" xfId="0" applyFont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26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90" wrapText="1"/>
    </xf>
    <xf numFmtId="49" fontId="5" fillId="3" borderId="5" xfId="0" applyNumberFormat="1" applyFont="1" applyFill="1" applyBorder="1" applyAlignment="1">
      <alignment horizontal="center" vertical="top"/>
    </xf>
    <xf numFmtId="49" fontId="5" fillId="3" borderId="7" xfId="0" applyNumberFormat="1" applyFont="1" applyFill="1" applyBorder="1" applyAlignment="1">
      <alignment horizontal="center" vertical="top"/>
    </xf>
    <xf numFmtId="49" fontId="5" fillId="3" borderId="6" xfId="0" applyNumberFormat="1" applyFont="1" applyFill="1" applyBorder="1" applyAlignment="1">
      <alignment horizontal="center" vertical="top"/>
    </xf>
    <xf numFmtId="49" fontId="5" fillId="2" borderId="5" xfId="0" applyNumberFormat="1" applyFont="1" applyFill="1" applyBorder="1" applyAlignment="1">
      <alignment horizontal="center" vertical="top"/>
    </xf>
    <xf numFmtId="49" fontId="5" fillId="2" borderId="7" xfId="0" applyNumberFormat="1" applyFont="1" applyFill="1" applyBorder="1" applyAlignment="1">
      <alignment horizontal="center" vertical="top"/>
    </xf>
    <xf numFmtId="49" fontId="5" fillId="2" borderId="6" xfId="0" applyNumberFormat="1" applyFont="1" applyFill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textRotation="90" wrapText="1"/>
    </xf>
    <xf numFmtId="49" fontId="11" fillId="0" borderId="5" xfId="0" applyNumberFormat="1" applyFont="1" applyBorder="1" applyAlignment="1">
      <alignment horizontal="center" vertical="top" textRotation="90"/>
    </xf>
    <xf numFmtId="49" fontId="11" fillId="0" borderId="7" xfId="0" applyNumberFormat="1" applyFont="1" applyBorder="1" applyAlignment="1">
      <alignment horizontal="center" vertical="top" textRotation="90"/>
    </xf>
    <xf numFmtId="49" fontId="11" fillId="0" borderId="6" xfId="0" applyNumberFormat="1" applyFont="1" applyBorder="1" applyAlignment="1">
      <alignment horizontal="center" vertical="top" textRotation="90"/>
    </xf>
    <xf numFmtId="49" fontId="5" fillId="3" borderId="1" xfId="0" applyNumberFormat="1" applyFont="1" applyFill="1" applyBorder="1" applyAlignment="1">
      <alignment horizontal="right" vertical="top"/>
    </xf>
    <xf numFmtId="49" fontId="5" fillId="8" borderId="1" xfId="0" applyNumberFormat="1" applyFont="1" applyFill="1" applyBorder="1" applyAlignment="1">
      <alignment horizontal="left" vertical="top"/>
    </xf>
    <xf numFmtId="49" fontId="10" fillId="2" borderId="5" xfId="0" applyNumberFormat="1" applyFont="1" applyFill="1" applyBorder="1" applyAlignment="1">
      <alignment horizontal="center" vertical="top"/>
    </xf>
    <xf numFmtId="49" fontId="10" fillId="2" borderId="7" xfId="0" applyNumberFormat="1" applyFont="1" applyFill="1" applyBorder="1" applyAlignment="1">
      <alignment horizontal="center" vertical="top"/>
    </xf>
    <xf numFmtId="49" fontId="10" fillId="2" borderId="6" xfId="0" applyNumberFormat="1" applyFont="1" applyFill="1" applyBorder="1" applyAlignment="1">
      <alignment horizontal="center" vertical="top"/>
    </xf>
    <xf numFmtId="49" fontId="5" fillId="15" borderId="1" xfId="0" applyNumberFormat="1" applyFont="1" applyFill="1" applyBorder="1" applyAlignment="1">
      <alignment horizontal="right" vertical="top"/>
    </xf>
    <xf numFmtId="49" fontId="11" fillId="0" borderId="1" xfId="0" applyNumberFormat="1" applyFont="1" applyBorder="1" applyAlignment="1">
      <alignment horizontal="center" vertical="top" textRotation="90"/>
    </xf>
    <xf numFmtId="49" fontId="16" fillId="0" borderId="1" xfId="0" applyNumberFormat="1" applyFont="1" applyFill="1" applyBorder="1" applyAlignment="1">
      <alignment horizontal="center" vertical="top"/>
    </xf>
    <xf numFmtId="1" fontId="16" fillId="0" borderId="1" xfId="0" applyNumberFormat="1" applyFont="1" applyFill="1" applyBorder="1" applyAlignment="1">
      <alignment horizontal="center" vertical="top" textRotation="90" wrapText="1"/>
    </xf>
    <xf numFmtId="49" fontId="17" fillId="0" borderId="1" xfId="0" applyNumberFormat="1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 textRotation="90"/>
    </xf>
    <xf numFmtId="49" fontId="5" fillId="2" borderId="2" xfId="0" applyNumberFormat="1" applyFont="1" applyFill="1" applyBorder="1" applyAlignment="1">
      <alignment horizontal="right" vertical="top"/>
    </xf>
    <xf numFmtId="49" fontId="5" fillId="2" borderId="3" xfId="0" applyNumberFormat="1" applyFont="1" applyFill="1" applyBorder="1" applyAlignment="1">
      <alignment horizontal="right" vertical="top"/>
    </xf>
    <xf numFmtId="49" fontId="5" fillId="2" borderId="4" xfId="0" applyNumberFormat="1" applyFont="1" applyFill="1" applyBorder="1" applyAlignment="1">
      <alignment horizontal="right" vertical="top"/>
    </xf>
    <xf numFmtId="49" fontId="5" fillId="3" borderId="2" xfId="0" applyNumberFormat="1" applyFont="1" applyFill="1" applyBorder="1" applyAlignment="1">
      <alignment horizontal="left" vertical="top"/>
    </xf>
    <xf numFmtId="49" fontId="5" fillId="3" borderId="3" xfId="0" applyNumberFormat="1" applyFont="1" applyFill="1" applyBorder="1" applyAlignment="1">
      <alignment horizontal="left" vertical="top"/>
    </xf>
    <xf numFmtId="49" fontId="5" fillId="3" borderId="4" xfId="0" applyNumberFormat="1" applyFont="1" applyFill="1" applyBorder="1" applyAlignment="1">
      <alignment horizontal="left" vertical="top"/>
    </xf>
    <xf numFmtId="49" fontId="5" fillId="14" borderId="1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right" vertical="top"/>
    </xf>
    <xf numFmtId="0" fontId="19" fillId="0" borderId="1" xfId="0" applyFont="1" applyFill="1" applyBorder="1" applyAlignment="1">
      <alignment horizontal="left" vertical="top" wrapText="1"/>
    </xf>
    <xf numFmtId="49" fontId="10" fillId="2" borderId="2" xfId="0" applyNumberFormat="1" applyFont="1" applyFill="1" applyBorder="1" applyAlignment="1">
      <alignment horizontal="left" vertical="top"/>
    </xf>
    <xf numFmtId="49" fontId="10" fillId="2" borderId="3" xfId="0" applyNumberFormat="1" applyFont="1" applyFill="1" applyBorder="1" applyAlignment="1">
      <alignment horizontal="left" vertical="top"/>
    </xf>
    <xf numFmtId="49" fontId="10" fillId="2" borderId="4" xfId="0" applyNumberFormat="1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10" fillId="2" borderId="2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top" wrapText="1"/>
    </xf>
    <xf numFmtId="0" fontId="10" fillId="2" borderId="4" xfId="0" applyFont="1" applyFill="1" applyBorder="1" applyAlignment="1">
      <alignment horizontal="left" vertical="top" wrapText="1"/>
    </xf>
    <xf numFmtId="164" fontId="10" fillId="9" borderId="5" xfId="0" applyNumberFormat="1" applyFont="1" applyFill="1" applyBorder="1" applyAlignment="1">
      <alignment horizontal="center" vertical="top"/>
    </xf>
    <xf numFmtId="164" fontId="10" fillId="9" borderId="7" xfId="0" applyNumberFormat="1" applyFont="1" applyFill="1" applyBorder="1" applyAlignment="1">
      <alignment horizontal="center" vertical="top"/>
    </xf>
    <xf numFmtId="164" fontId="10" fillId="9" borderId="6" xfId="0" applyNumberFormat="1" applyFont="1" applyFill="1" applyBorder="1" applyAlignment="1">
      <alignment horizontal="center" vertical="top"/>
    </xf>
    <xf numFmtId="49" fontId="5" fillId="16" borderId="2" xfId="0" applyNumberFormat="1" applyFont="1" applyFill="1" applyBorder="1" applyAlignment="1">
      <alignment horizontal="left" vertical="top"/>
    </xf>
    <xf numFmtId="49" fontId="5" fillId="16" borderId="3" xfId="0" applyNumberFormat="1" applyFont="1" applyFill="1" applyBorder="1" applyAlignment="1">
      <alignment horizontal="left" vertical="top"/>
    </xf>
    <xf numFmtId="49" fontId="5" fillId="16" borderId="4" xfId="0" applyNumberFormat="1" applyFont="1" applyFill="1" applyBorder="1" applyAlignment="1">
      <alignment horizontal="left" vertical="top"/>
    </xf>
    <xf numFmtId="49" fontId="10" fillId="12" borderId="1" xfId="0" applyNumberFormat="1" applyFont="1" applyFill="1" applyBorder="1" applyAlignment="1">
      <alignment horizontal="right" vertical="top"/>
    </xf>
    <xf numFmtId="49" fontId="10" fillId="3" borderId="1" xfId="0" applyNumberFormat="1" applyFont="1" applyFill="1" applyBorder="1" applyAlignment="1">
      <alignment horizontal="right" vertical="top"/>
    </xf>
    <xf numFmtId="164" fontId="9" fillId="0" borderId="5" xfId="0" applyNumberFormat="1" applyFont="1" applyBorder="1" applyAlignment="1">
      <alignment horizontal="left" vertical="top" wrapText="1"/>
    </xf>
    <xf numFmtId="164" fontId="9" fillId="0" borderId="7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11" fillId="9" borderId="5" xfId="0" applyNumberFormat="1" applyFont="1" applyFill="1" applyBorder="1" applyAlignment="1">
      <alignment horizontal="center" vertical="top" textRotation="90"/>
    </xf>
    <xf numFmtId="49" fontId="11" fillId="9" borderId="6" xfId="0" applyNumberFormat="1" applyFont="1" applyFill="1" applyBorder="1" applyAlignment="1">
      <alignment horizontal="center" vertical="top" textRotation="90"/>
    </xf>
    <xf numFmtId="49" fontId="11" fillId="0" borderId="5" xfId="0" applyNumberFormat="1" applyFont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3" fillId="0" borderId="1" xfId="0" applyNumberFormat="1" applyFont="1" applyBorder="1" applyAlignment="1">
      <alignment horizontal="center" vertical="center" textRotation="90" wrapText="1"/>
    </xf>
    <xf numFmtId="0" fontId="3" fillId="0" borderId="0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textRotation="90" wrapText="1"/>
    </xf>
    <xf numFmtId="164" fontId="5" fillId="3" borderId="2" xfId="0" applyNumberFormat="1" applyFont="1" applyFill="1" applyBorder="1" applyAlignment="1">
      <alignment horizontal="right" vertical="top"/>
    </xf>
    <xf numFmtId="164" fontId="5" fillId="3" borderId="3" xfId="0" applyNumberFormat="1" applyFont="1" applyFill="1" applyBorder="1" applyAlignment="1">
      <alignment horizontal="right" vertical="top"/>
    </xf>
    <xf numFmtId="164" fontId="5" fillId="3" borderId="4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textRotation="90" wrapText="1"/>
    </xf>
    <xf numFmtId="49" fontId="11" fillId="0" borderId="1" xfId="0" applyNumberFormat="1" applyFont="1" applyBorder="1" applyAlignment="1">
      <alignment horizontal="center" vertical="top" wrapText="1"/>
    </xf>
    <xf numFmtId="0" fontId="6" fillId="12" borderId="2" xfId="0" applyFont="1" applyFill="1" applyBorder="1" applyAlignment="1">
      <alignment horizontal="left" vertical="top" wrapText="1"/>
    </xf>
    <xf numFmtId="0" fontId="6" fillId="12" borderId="3" xfId="0" applyFont="1" applyFill="1" applyBorder="1" applyAlignment="1">
      <alignment horizontal="left" vertical="top" wrapText="1"/>
    </xf>
    <xf numFmtId="0" fontId="6" fillId="12" borderId="4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/>
    </xf>
    <xf numFmtId="0" fontId="10" fillId="5" borderId="1" xfId="0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right" vertical="top"/>
    </xf>
    <xf numFmtId="49" fontId="18" fillId="9" borderId="5" xfId="0" applyNumberFormat="1" applyFont="1" applyFill="1" applyBorder="1" applyAlignment="1">
      <alignment horizontal="center" vertical="top" textRotation="90"/>
    </xf>
    <xf numFmtId="49" fontId="18" fillId="9" borderId="7" xfId="0" applyNumberFormat="1" applyFont="1" applyFill="1" applyBorder="1" applyAlignment="1">
      <alignment horizontal="center" vertical="top" textRotation="90"/>
    </xf>
    <xf numFmtId="49" fontId="18" fillId="9" borderId="6" xfId="0" applyNumberFormat="1" applyFont="1" applyFill="1" applyBorder="1" applyAlignment="1">
      <alignment horizontal="center" vertical="top" textRotation="90"/>
    </xf>
    <xf numFmtId="1" fontId="11" fillId="9" borderId="5" xfId="0" applyNumberFormat="1" applyFont="1" applyFill="1" applyBorder="1" applyAlignment="1">
      <alignment horizontal="center" vertical="top" textRotation="90"/>
    </xf>
    <xf numFmtId="1" fontId="11" fillId="9" borderId="7" xfId="0" applyNumberFormat="1" applyFont="1" applyFill="1" applyBorder="1" applyAlignment="1">
      <alignment horizontal="center" vertical="top" textRotation="90"/>
    </xf>
    <xf numFmtId="1" fontId="11" fillId="9" borderId="6" xfId="0" applyNumberFormat="1" applyFont="1" applyFill="1" applyBorder="1" applyAlignment="1">
      <alignment horizontal="center" vertical="top" textRotation="90"/>
    </xf>
    <xf numFmtId="164" fontId="11" fillId="9" borderId="5" xfId="0" applyNumberFormat="1" applyFont="1" applyFill="1" applyBorder="1" applyAlignment="1">
      <alignment horizontal="center" vertical="top"/>
    </xf>
    <xf numFmtId="164" fontId="11" fillId="9" borderId="7" xfId="0" applyNumberFormat="1" applyFont="1" applyFill="1" applyBorder="1" applyAlignment="1">
      <alignment horizontal="center" vertical="top"/>
    </xf>
    <xf numFmtId="164" fontId="11" fillId="9" borderId="6" xfId="0" applyNumberFormat="1" applyFont="1" applyFill="1" applyBorder="1" applyAlignment="1">
      <alignment horizontal="center" vertical="top"/>
    </xf>
    <xf numFmtId="1" fontId="11" fillId="0" borderId="5" xfId="0" applyNumberFormat="1" applyFont="1" applyBorder="1" applyAlignment="1">
      <alignment horizontal="center" vertical="top" textRotation="90"/>
    </xf>
    <xf numFmtId="1" fontId="11" fillId="0" borderId="7" xfId="0" applyNumberFormat="1" applyFont="1" applyBorder="1" applyAlignment="1">
      <alignment horizontal="center" vertical="top" textRotation="90"/>
    </xf>
    <xf numFmtId="1" fontId="11" fillId="0" borderId="6" xfId="0" applyNumberFormat="1" applyFont="1" applyBorder="1" applyAlignment="1">
      <alignment horizontal="center" vertical="top" textRotation="90"/>
    </xf>
  </cellXfs>
  <cellStyles count="2">
    <cellStyle name="Įprastas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8"/>
  <sheetViews>
    <sheetView tabSelected="1" view="pageBreakPreview" topLeftCell="A10" zoomScaleNormal="89" zoomScaleSheetLayoutView="100" workbookViewId="0">
      <selection activeCell="A4" sqref="A4:CA5"/>
    </sheetView>
  </sheetViews>
  <sheetFormatPr defaultRowHeight="12.75" x14ac:dyDescent="0.2"/>
  <cols>
    <col min="1" max="1" width="4.42578125" style="1" customWidth="1"/>
    <col min="2" max="2" width="2.5703125" style="1" customWidth="1"/>
    <col min="3" max="3" width="5.140625" style="1" customWidth="1"/>
    <col min="4" max="4" width="20.5703125" style="1" customWidth="1"/>
    <col min="5" max="5" width="3" style="1" customWidth="1"/>
    <col min="6" max="6" width="6.5703125" style="2" customWidth="1"/>
    <col min="7" max="7" width="4.5703125" style="1" customWidth="1"/>
    <col min="8" max="8" width="8.42578125" style="1" bestFit="1" customWidth="1"/>
    <col min="9" max="9" width="5.140625" style="1" customWidth="1"/>
    <col min="10" max="10" width="5.42578125" style="1" bestFit="1" customWidth="1"/>
    <col min="11" max="11" width="5.28515625" style="1" customWidth="1"/>
    <col min="12" max="12" width="7.28515625" style="1" customWidth="1"/>
    <col min="13" max="13" width="5.42578125" style="1" customWidth="1"/>
    <col min="14" max="15" width="6.140625" style="1" customWidth="1"/>
    <col min="16" max="16" width="5.42578125" style="1" bestFit="1" customWidth="1"/>
    <col min="17" max="17" width="3.42578125" style="1" bestFit="1" customWidth="1"/>
    <col min="18" max="18" width="4.28515625" style="1" customWidth="1"/>
    <col min="19" max="19" width="3.140625" style="1" bestFit="1" customWidth="1"/>
    <col min="20" max="20" width="6.85546875" style="1" customWidth="1"/>
    <col min="21" max="21" width="9.140625" style="1"/>
    <col min="22" max="22" width="6.140625" style="1" customWidth="1"/>
    <col min="23" max="23" width="6.28515625" style="1" customWidth="1"/>
    <col min="24" max="27" width="0" style="1" hidden="1" customWidth="1"/>
    <col min="28" max="28" width="5.140625" style="1" customWidth="1"/>
    <col min="29" max="29" width="3.42578125" style="1" bestFit="1" customWidth="1"/>
    <col min="30" max="30" width="5.42578125" style="1" bestFit="1" customWidth="1"/>
    <col min="31" max="31" width="4.7109375" style="1" customWidth="1"/>
    <col min="32" max="32" width="6.42578125" style="1" bestFit="1" customWidth="1"/>
    <col min="33" max="33" width="5.5703125" style="1" bestFit="1" customWidth="1"/>
    <col min="34" max="35" width="4.42578125" style="1" customWidth="1"/>
    <col min="36" max="36" width="3.28515625" style="1" customWidth="1"/>
    <col min="37" max="37" width="3.42578125" style="1" bestFit="1" customWidth="1"/>
    <col min="38" max="38" width="4.7109375" style="1" customWidth="1"/>
    <col min="39" max="39" width="3.42578125" style="1" bestFit="1" customWidth="1"/>
    <col min="40" max="42" width="6.42578125" style="1" customWidth="1"/>
    <col min="43" max="43" width="7" style="1" customWidth="1"/>
    <col min="44" max="44" width="4.5703125" style="1" customWidth="1"/>
    <col min="45" max="45" width="5.140625" style="3" customWidth="1"/>
    <col min="46" max="46" width="6.42578125" style="3" bestFit="1" customWidth="1"/>
    <col min="47" max="47" width="6" style="3" customWidth="1"/>
    <col min="48" max="48" width="5.42578125" style="3" bestFit="1" customWidth="1"/>
    <col min="49" max="49" width="3.42578125" style="3" bestFit="1" customWidth="1"/>
    <col min="50" max="50" width="5.85546875" style="3" customWidth="1"/>
    <col min="51" max="51" width="3.42578125" style="3" bestFit="1" customWidth="1"/>
    <col min="52" max="52" width="5.42578125" style="3" bestFit="1" customWidth="1"/>
    <col min="53" max="53" width="3.42578125" style="3" bestFit="1" customWidth="1"/>
    <col min="54" max="54" width="4.140625" style="3" customWidth="1"/>
    <col min="55" max="55" width="3.140625" style="3" bestFit="1" customWidth="1"/>
    <col min="56" max="56" width="5.7109375" style="3" bestFit="1" customWidth="1"/>
    <col min="57" max="57" width="5.42578125" style="3" bestFit="1" customWidth="1"/>
    <col min="58" max="58" width="5.5703125" style="3" customWidth="1"/>
    <col min="59" max="59" width="7.7109375" style="3" customWidth="1"/>
    <col min="60" max="60" width="5.140625" style="3" customWidth="1"/>
    <col min="61" max="61" width="7" style="3" customWidth="1"/>
    <col min="62" max="62" width="5.42578125" style="3" bestFit="1" customWidth="1"/>
    <col min="63" max="63" width="6.7109375" style="3" customWidth="1"/>
    <col min="64" max="64" width="7.7109375" style="3" customWidth="1"/>
    <col min="65" max="65" width="7" style="3" customWidth="1"/>
    <col min="66" max="67" width="6" style="3" customWidth="1"/>
    <col min="68" max="68" width="3.28515625" style="3" customWidth="1"/>
    <col min="69" max="69" width="4.7109375" style="3" customWidth="1"/>
    <col min="70" max="70" width="4.28515625" style="3" customWidth="1"/>
    <col min="71" max="71" width="6" style="3" customWidth="1"/>
    <col min="72" max="73" width="6.42578125" style="3" bestFit="1" customWidth="1"/>
    <col min="74" max="74" width="5.42578125" style="3" bestFit="1" customWidth="1"/>
    <col min="75" max="75" width="4.7109375" style="3" customWidth="1"/>
    <col min="76" max="76" width="24.85546875" style="31" customWidth="1"/>
    <col min="77" max="77" width="8.85546875" style="3" customWidth="1"/>
    <col min="78" max="78" width="6.7109375" style="3" customWidth="1"/>
    <col min="79" max="79" width="7.7109375" style="3" customWidth="1"/>
    <col min="80" max="80" width="6.28515625" style="3" customWidth="1"/>
    <col min="81" max="16384" width="9.140625" style="3"/>
  </cols>
  <sheetData>
    <row r="1" spans="1:80" ht="50.25" customHeight="1" x14ac:dyDescent="0.2">
      <c r="BF1" s="1"/>
      <c r="BX1" s="254"/>
      <c r="BY1" s="254"/>
      <c r="BZ1" s="254"/>
      <c r="CA1" s="254"/>
    </row>
    <row r="2" spans="1:80" x14ac:dyDescent="0.2">
      <c r="BF2" s="1"/>
      <c r="BX2" s="3"/>
      <c r="CA2" s="1"/>
    </row>
    <row r="3" spans="1:80" x14ac:dyDescent="0.2">
      <c r="BF3" s="1"/>
      <c r="BX3" s="3"/>
      <c r="CA3" s="1"/>
    </row>
    <row r="4" spans="1:80" ht="30" customHeight="1" x14ac:dyDescent="0.2">
      <c r="A4" s="255" t="s">
        <v>122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5"/>
      <c r="AK4" s="255"/>
      <c r="AL4" s="255"/>
      <c r="AM4" s="255"/>
      <c r="AN4" s="255"/>
      <c r="AO4" s="255"/>
      <c r="AP4" s="255"/>
      <c r="AQ4" s="255"/>
      <c r="AR4" s="255"/>
      <c r="AS4" s="255"/>
      <c r="AT4" s="255"/>
      <c r="AU4" s="255"/>
      <c r="AV4" s="255"/>
      <c r="AW4" s="255"/>
      <c r="AX4" s="255"/>
      <c r="AY4" s="255"/>
      <c r="AZ4" s="255"/>
      <c r="BA4" s="255"/>
      <c r="BB4" s="255"/>
      <c r="BC4" s="255"/>
      <c r="BD4" s="255"/>
      <c r="BE4" s="255"/>
      <c r="BF4" s="255"/>
      <c r="BG4" s="255"/>
      <c r="BH4" s="255"/>
      <c r="BI4" s="255"/>
      <c r="BJ4" s="255"/>
      <c r="BK4" s="255"/>
      <c r="BL4" s="255"/>
      <c r="BM4" s="255"/>
      <c r="BN4" s="255"/>
      <c r="BO4" s="255"/>
      <c r="BP4" s="255"/>
      <c r="BQ4" s="255"/>
      <c r="BR4" s="255"/>
      <c r="BS4" s="255"/>
      <c r="BT4" s="255"/>
      <c r="BU4" s="255"/>
      <c r="BV4" s="255"/>
      <c r="BW4" s="255"/>
      <c r="BX4" s="255"/>
      <c r="BY4" s="255"/>
      <c r="BZ4" s="255"/>
      <c r="CA4" s="255"/>
      <c r="CB4" s="4"/>
    </row>
    <row r="5" spans="1:80" ht="36" customHeight="1" x14ac:dyDescent="0.2">
      <c r="A5" s="255"/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5"/>
    </row>
    <row r="6" spans="1:80" ht="36" customHeight="1" x14ac:dyDescent="0.2">
      <c r="A6" s="125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N6" s="125"/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68" t="s">
        <v>26</v>
      </c>
      <c r="CB6" s="168"/>
    </row>
    <row r="7" spans="1:80" ht="14.25" customHeight="1" x14ac:dyDescent="0.2">
      <c r="A7" s="256"/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6"/>
      <c r="AP7" s="256"/>
      <c r="AQ7" s="256"/>
      <c r="AR7" s="256"/>
      <c r="BX7" s="3"/>
    </row>
    <row r="8" spans="1:80" ht="14.25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BX8" s="1"/>
      <c r="BY8" s="1"/>
      <c r="BZ8" s="1"/>
      <c r="CA8" s="163" t="s">
        <v>123</v>
      </c>
    </row>
    <row r="9" spans="1:80" ht="14.2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BX9" s="3"/>
    </row>
    <row r="10" spans="1:80" ht="12" customHeight="1" x14ac:dyDescent="0.2">
      <c r="A10" s="257" t="s">
        <v>0</v>
      </c>
      <c r="B10" s="257" t="s">
        <v>1</v>
      </c>
      <c r="C10" s="257" t="s">
        <v>2</v>
      </c>
      <c r="D10" s="261" t="s">
        <v>25</v>
      </c>
      <c r="E10" s="262" t="s">
        <v>3</v>
      </c>
      <c r="F10" s="253" t="s">
        <v>4</v>
      </c>
      <c r="G10" s="262" t="s">
        <v>5</v>
      </c>
      <c r="H10" s="252">
        <v>2014</v>
      </c>
      <c r="I10" s="252"/>
      <c r="J10" s="252"/>
      <c r="K10" s="252"/>
      <c r="L10" s="252"/>
      <c r="M10" s="252"/>
      <c r="N10" s="252"/>
      <c r="O10" s="252"/>
      <c r="P10" s="252"/>
      <c r="Q10" s="252"/>
      <c r="R10" s="252"/>
      <c r="S10" s="252"/>
      <c r="T10" s="252"/>
      <c r="U10" s="252"/>
      <c r="V10" s="252"/>
      <c r="W10" s="252"/>
      <c r="X10" s="7"/>
      <c r="Y10" s="7"/>
      <c r="Z10" s="7"/>
      <c r="AA10" s="7"/>
      <c r="AB10" s="252">
        <v>2015</v>
      </c>
      <c r="AC10" s="252"/>
      <c r="AD10" s="252"/>
      <c r="AE10" s="252"/>
      <c r="AF10" s="252"/>
      <c r="AG10" s="252"/>
      <c r="AH10" s="252"/>
      <c r="AI10" s="252"/>
      <c r="AJ10" s="252"/>
      <c r="AK10" s="252"/>
      <c r="AL10" s="252"/>
      <c r="AM10" s="252"/>
      <c r="AN10" s="252"/>
      <c r="AO10" s="252"/>
      <c r="AP10" s="252"/>
      <c r="AQ10" s="252"/>
      <c r="AR10" s="252">
        <v>2016</v>
      </c>
      <c r="AS10" s="252"/>
      <c r="AT10" s="252"/>
      <c r="AU10" s="252"/>
      <c r="AV10" s="252"/>
      <c r="AW10" s="252"/>
      <c r="AX10" s="252"/>
      <c r="AY10" s="252"/>
      <c r="AZ10" s="252"/>
      <c r="BA10" s="252"/>
      <c r="BB10" s="252"/>
      <c r="BC10" s="252"/>
      <c r="BD10" s="252"/>
      <c r="BE10" s="252"/>
      <c r="BF10" s="252"/>
      <c r="BG10" s="252"/>
      <c r="BH10" s="252">
        <v>2017</v>
      </c>
      <c r="BI10" s="252"/>
      <c r="BJ10" s="252"/>
      <c r="BK10" s="252"/>
      <c r="BL10" s="252"/>
      <c r="BM10" s="252"/>
      <c r="BN10" s="252"/>
      <c r="BO10" s="252"/>
      <c r="BP10" s="252"/>
      <c r="BQ10" s="252"/>
      <c r="BR10" s="252"/>
      <c r="BS10" s="252"/>
      <c r="BT10" s="252"/>
      <c r="BU10" s="252"/>
      <c r="BV10" s="252"/>
      <c r="BW10" s="252"/>
      <c r="BX10" s="165" t="s">
        <v>15</v>
      </c>
      <c r="BY10" s="166"/>
      <c r="BZ10" s="166"/>
      <c r="CA10" s="166"/>
      <c r="CB10" s="167"/>
    </row>
    <row r="11" spans="1:80" ht="61.5" customHeight="1" x14ac:dyDescent="0.2">
      <c r="A11" s="257"/>
      <c r="B11" s="257"/>
      <c r="C11" s="257"/>
      <c r="D11" s="261"/>
      <c r="E11" s="262"/>
      <c r="F11" s="253"/>
      <c r="G11" s="262"/>
      <c r="H11" s="237" t="s">
        <v>14</v>
      </c>
      <c r="I11" s="237"/>
      <c r="J11" s="237"/>
      <c r="K11" s="237"/>
      <c r="L11" s="237"/>
      <c r="M11" s="237"/>
      <c r="N11" s="237"/>
      <c r="O11" s="237"/>
      <c r="P11" s="237"/>
      <c r="Q11" s="237"/>
      <c r="R11" s="237"/>
      <c r="S11" s="237"/>
      <c r="T11" s="172" t="s">
        <v>18</v>
      </c>
      <c r="U11" s="172"/>
      <c r="V11" s="172"/>
      <c r="W11" s="172"/>
      <c r="X11" s="172" t="s">
        <v>6</v>
      </c>
      <c r="Y11" s="172"/>
      <c r="Z11" s="172"/>
      <c r="AA11" s="172"/>
      <c r="AB11" s="237" t="s">
        <v>14</v>
      </c>
      <c r="AC11" s="237"/>
      <c r="AD11" s="237"/>
      <c r="AE11" s="237"/>
      <c r="AF11" s="237"/>
      <c r="AG11" s="237"/>
      <c r="AH11" s="237"/>
      <c r="AI11" s="237"/>
      <c r="AJ11" s="237"/>
      <c r="AK11" s="237"/>
      <c r="AL11" s="237"/>
      <c r="AM11" s="237"/>
      <c r="AN11" s="172" t="s">
        <v>130</v>
      </c>
      <c r="AO11" s="172"/>
      <c r="AP11" s="172"/>
      <c r="AQ11" s="172"/>
      <c r="AR11" s="237" t="s">
        <v>14</v>
      </c>
      <c r="AS11" s="237"/>
      <c r="AT11" s="237"/>
      <c r="AU11" s="237"/>
      <c r="AV11" s="237"/>
      <c r="AW11" s="237"/>
      <c r="AX11" s="237"/>
      <c r="AY11" s="237"/>
      <c r="AZ11" s="237"/>
      <c r="BA11" s="237"/>
      <c r="BB11" s="237"/>
      <c r="BC11" s="237"/>
      <c r="BD11" s="172" t="s">
        <v>19</v>
      </c>
      <c r="BE11" s="172"/>
      <c r="BF11" s="172"/>
      <c r="BG11" s="172"/>
      <c r="BH11" s="237" t="s">
        <v>14</v>
      </c>
      <c r="BI11" s="237"/>
      <c r="BJ11" s="237"/>
      <c r="BK11" s="237"/>
      <c r="BL11" s="237"/>
      <c r="BM11" s="237"/>
      <c r="BN11" s="237"/>
      <c r="BO11" s="237"/>
      <c r="BP11" s="237"/>
      <c r="BQ11" s="237"/>
      <c r="BR11" s="237"/>
      <c r="BS11" s="237"/>
      <c r="BT11" s="172" t="s">
        <v>19</v>
      </c>
      <c r="BU11" s="172"/>
      <c r="BV11" s="172"/>
      <c r="BW11" s="172"/>
      <c r="BX11" s="172" t="s">
        <v>16</v>
      </c>
      <c r="BY11" s="249" t="s">
        <v>17</v>
      </c>
      <c r="BZ11" s="250"/>
      <c r="CA11" s="250"/>
      <c r="CB11" s="251"/>
    </row>
    <row r="12" spans="1:80" ht="24.75" customHeight="1" x14ac:dyDescent="0.2">
      <c r="A12" s="257"/>
      <c r="B12" s="257"/>
      <c r="C12" s="257"/>
      <c r="D12" s="261"/>
      <c r="E12" s="262"/>
      <c r="F12" s="253"/>
      <c r="G12" s="262"/>
      <c r="H12" s="237" t="s">
        <v>11</v>
      </c>
      <c r="I12" s="237"/>
      <c r="J12" s="237"/>
      <c r="K12" s="237"/>
      <c r="L12" s="169" t="s">
        <v>12</v>
      </c>
      <c r="M12" s="170"/>
      <c r="N12" s="170"/>
      <c r="O12" s="171"/>
      <c r="P12" s="186" t="s">
        <v>13</v>
      </c>
      <c r="Q12" s="237" t="s">
        <v>24</v>
      </c>
      <c r="R12" s="237"/>
      <c r="S12" s="237"/>
      <c r="T12" s="186" t="s">
        <v>7</v>
      </c>
      <c r="U12" s="173" t="s">
        <v>8</v>
      </c>
      <c r="V12" s="173"/>
      <c r="W12" s="174" t="s">
        <v>9</v>
      </c>
      <c r="X12" s="186" t="s">
        <v>7</v>
      </c>
      <c r="Y12" s="173" t="s">
        <v>8</v>
      </c>
      <c r="Z12" s="173"/>
      <c r="AA12" s="174" t="s">
        <v>9</v>
      </c>
      <c r="AB12" s="237" t="s">
        <v>11</v>
      </c>
      <c r="AC12" s="237"/>
      <c r="AD12" s="237"/>
      <c r="AE12" s="237"/>
      <c r="AF12" s="169" t="s">
        <v>12</v>
      </c>
      <c r="AG12" s="170"/>
      <c r="AH12" s="170"/>
      <c r="AI12" s="171"/>
      <c r="AJ12" s="186" t="s">
        <v>13</v>
      </c>
      <c r="AK12" s="237" t="s">
        <v>24</v>
      </c>
      <c r="AL12" s="237"/>
      <c r="AM12" s="237"/>
      <c r="AN12" s="186" t="s">
        <v>7</v>
      </c>
      <c r="AO12" s="173" t="s">
        <v>8</v>
      </c>
      <c r="AP12" s="173"/>
      <c r="AQ12" s="174" t="s">
        <v>9</v>
      </c>
      <c r="AR12" s="237" t="s">
        <v>11</v>
      </c>
      <c r="AS12" s="237"/>
      <c r="AT12" s="237"/>
      <c r="AU12" s="237"/>
      <c r="AV12" s="169" t="s">
        <v>12</v>
      </c>
      <c r="AW12" s="170"/>
      <c r="AX12" s="170"/>
      <c r="AY12" s="171"/>
      <c r="AZ12" s="186" t="s">
        <v>13</v>
      </c>
      <c r="BA12" s="237" t="s">
        <v>24</v>
      </c>
      <c r="BB12" s="237"/>
      <c r="BC12" s="237"/>
      <c r="BD12" s="186" t="s">
        <v>7</v>
      </c>
      <c r="BE12" s="173" t="s">
        <v>8</v>
      </c>
      <c r="BF12" s="173"/>
      <c r="BG12" s="174" t="s">
        <v>9</v>
      </c>
      <c r="BH12" s="237" t="s">
        <v>11</v>
      </c>
      <c r="BI12" s="237"/>
      <c r="BJ12" s="237"/>
      <c r="BK12" s="237"/>
      <c r="BL12" s="169" t="s">
        <v>12</v>
      </c>
      <c r="BM12" s="170"/>
      <c r="BN12" s="170"/>
      <c r="BO12" s="171"/>
      <c r="BP12" s="186" t="s">
        <v>13</v>
      </c>
      <c r="BQ12" s="237" t="s">
        <v>24</v>
      </c>
      <c r="BR12" s="237"/>
      <c r="BS12" s="237"/>
      <c r="BT12" s="186" t="s">
        <v>7</v>
      </c>
      <c r="BU12" s="173" t="s">
        <v>8</v>
      </c>
      <c r="BV12" s="173"/>
      <c r="BW12" s="174" t="s">
        <v>9</v>
      </c>
      <c r="BX12" s="172"/>
      <c r="BY12" s="25">
        <v>2014</v>
      </c>
      <c r="BZ12" s="25">
        <v>2015</v>
      </c>
      <c r="CA12" s="25">
        <v>2016</v>
      </c>
      <c r="CB12" s="23">
        <v>2017</v>
      </c>
    </row>
    <row r="13" spans="1:80" ht="164.25" x14ac:dyDescent="0.2">
      <c r="A13" s="257"/>
      <c r="B13" s="257"/>
      <c r="C13" s="257"/>
      <c r="D13" s="261"/>
      <c r="E13" s="262"/>
      <c r="F13" s="253"/>
      <c r="G13" s="262"/>
      <c r="H13" s="22" t="s">
        <v>28</v>
      </c>
      <c r="I13" s="22" t="s">
        <v>20</v>
      </c>
      <c r="J13" s="26" t="s">
        <v>21</v>
      </c>
      <c r="K13" s="26" t="s">
        <v>22</v>
      </c>
      <c r="L13" s="26" t="s">
        <v>27</v>
      </c>
      <c r="M13" s="26" t="s">
        <v>30</v>
      </c>
      <c r="N13" s="26" t="s">
        <v>23</v>
      </c>
      <c r="O13" s="126" t="s">
        <v>124</v>
      </c>
      <c r="P13" s="186"/>
      <c r="Q13" s="127" t="s">
        <v>29</v>
      </c>
      <c r="R13" s="127" t="s">
        <v>125</v>
      </c>
      <c r="S13" s="127" t="s">
        <v>126</v>
      </c>
      <c r="T13" s="186"/>
      <c r="U13" s="26" t="s">
        <v>7</v>
      </c>
      <c r="V13" s="27" t="s">
        <v>10</v>
      </c>
      <c r="W13" s="174"/>
      <c r="X13" s="186"/>
      <c r="Y13" s="22" t="s">
        <v>7</v>
      </c>
      <c r="Z13" s="24" t="s">
        <v>10</v>
      </c>
      <c r="AA13" s="174"/>
      <c r="AB13" s="22" t="s">
        <v>28</v>
      </c>
      <c r="AC13" s="22" t="s">
        <v>20</v>
      </c>
      <c r="AD13" s="26" t="s">
        <v>21</v>
      </c>
      <c r="AE13" s="26" t="s">
        <v>22</v>
      </c>
      <c r="AF13" s="26" t="s">
        <v>27</v>
      </c>
      <c r="AG13" s="26" t="s">
        <v>30</v>
      </c>
      <c r="AH13" s="26" t="s">
        <v>23</v>
      </c>
      <c r="AI13" s="26" t="s">
        <v>124</v>
      </c>
      <c r="AJ13" s="186"/>
      <c r="AK13" s="127" t="s">
        <v>29</v>
      </c>
      <c r="AL13" s="127" t="s">
        <v>125</v>
      </c>
      <c r="AM13" s="127" t="s">
        <v>126</v>
      </c>
      <c r="AN13" s="186"/>
      <c r="AO13" s="22" t="s">
        <v>7</v>
      </c>
      <c r="AP13" s="28" t="s">
        <v>10</v>
      </c>
      <c r="AQ13" s="174"/>
      <c r="AR13" s="22" t="s">
        <v>28</v>
      </c>
      <c r="AS13" s="22" t="s">
        <v>20</v>
      </c>
      <c r="AT13" s="26" t="s">
        <v>21</v>
      </c>
      <c r="AU13" s="26" t="s">
        <v>22</v>
      </c>
      <c r="AV13" s="26" t="s">
        <v>27</v>
      </c>
      <c r="AW13" s="26" t="s">
        <v>30</v>
      </c>
      <c r="AX13" s="26" t="s">
        <v>23</v>
      </c>
      <c r="AY13" s="26" t="s">
        <v>124</v>
      </c>
      <c r="AZ13" s="186"/>
      <c r="BA13" s="127" t="s">
        <v>29</v>
      </c>
      <c r="BB13" s="127" t="s">
        <v>125</v>
      </c>
      <c r="BC13" s="127" t="s">
        <v>126</v>
      </c>
      <c r="BD13" s="186"/>
      <c r="BE13" s="22" t="s">
        <v>7</v>
      </c>
      <c r="BF13" s="28" t="s">
        <v>10</v>
      </c>
      <c r="BG13" s="174"/>
      <c r="BH13" s="22" t="s">
        <v>28</v>
      </c>
      <c r="BI13" s="22" t="s">
        <v>20</v>
      </c>
      <c r="BJ13" s="26" t="s">
        <v>21</v>
      </c>
      <c r="BK13" s="26" t="s">
        <v>22</v>
      </c>
      <c r="BL13" s="26" t="s">
        <v>27</v>
      </c>
      <c r="BM13" s="26" t="s">
        <v>30</v>
      </c>
      <c r="BN13" s="26" t="s">
        <v>23</v>
      </c>
      <c r="BO13" s="26" t="s">
        <v>124</v>
      </c>
      <c r="BP13" s="186"/>
      <c r="BQ13" s="127" t="s">
        <v>29</v>
      </c>
      <c r="BR13" s="127" t="s">
        <v>125</v>
      </c>
      <c r="BS13" s="127" t="s">
        <v>126</v>
      </c>
      <c r="BT13" s="186"/>
      <c r="BU13" s="22" t="s">
        <v>7</v>
      </c>
      <c r="BV13" s="28" t="s">
        <v>10</v>
      </c>
      <c r="BW13" s="174"/>
      <c r="BX13" s="29"/>
      <c r="BY13" s="29"/>
      <c r="BZ13" s="29"/>
      <c r="CA13" s="29"/>
      <c r="CB13" s="30"/>
    </row>
    <row r="14" spans="1:80" ht="14.25" customHeight="1" x14ac:dyDescent="0.2">
      <c r="A14" s="264" t="s">
        <v>42</v>
      </c>
      <c r="B14" s="265"/>
      <c r="C14" s="265"/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  <c r="AD14" s="265"/>
      <c r="AE14" s="265"/>
      <c r="AF14" s="265"/>
      <c r="AG14" s="265"/>
      <c r="AH14" s="265"/>
      <c r="AI14" s="265"/>
      <c r="AJ14" s="265"/>
      <c r="AK14" s="265"/>
      <c r="AL14" s="265"/>
      <c r="AM14" s="265"/>
      <c r="AN14" s="265"/>
      <c r="AO14" s="265"/>
      <c r="AP14" s="265"/>
      <c r="AQ14" s="265"/>
      <c r="AR14" s="265"/>
      <c r="AS14" s="265"/>
      <c r="AT14" s="265"/>
      <c r="AU14" s="265"/>
      <c r="AV14" s="265"/>
      <c r="AW14" s="265"/>
      <c r="AX14" s="265"/>
      <c r="AY14" s="265"/>
      <c r="AZ14" s="265"/>
      <c r="BA14" s="265"/>
      <c r="BB14" s="265"/>
      <c r="BC14" s="265"/>
      <c r="BD14" s="265"/>
      <c r="BE14" s="265"/>
      <c r="BF14" s="265"/>
      <c r="BG14" s="265"/>
      <c r="BH14" s="265"/>
      <c r="BI14" s="265"/>
      <c r="BJ14" s="265"/>
      <c r="BK14" s="265"/>
      <c r="BL14" s="265"/>
      <c r="BM14" s="265"/>
      <c r="BN14" s="265"/>
      <c r="BO14" s="265"/>
      <c r="BP14" s="265"/>
      <c r="BQ14" s="265"/>
      <c r="BR14" s="265"/>
      <c r="BS14" s="265"/>
      <c r="BT14" s="265"/>
      <c r="BU14" s="265"/>
      <c r="BV14" s="265"/>
      <c r="BW14" s="265"/>
      <c r="BX14" s="265"/>
      <c r="BY14" s="265"/>
      <c r="BZ14" s="265"/>
      <c r="CA14" s="265"/>
      <c r="CB14" s="266"/>
    </row>
    <row r="15" spans="1:80" ht="14.25" customHeight="1" x14ac:dyDescent="0.2">
      <c r="A15" s="8" t="s">
        <v>34</v>
      </c>
      <c r="B15" s="32" t="s">
        <v>38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5"/>
      <c r="BY15" s="33"/>
      <c r="BZ15" s="33"/>
      <c r="CA15" s="33"/>
      <c r="CB15" s="34"/>
    </row>
    <row r="16" spans="1:80" ht="14.25" customHeight="1" x14ac:dyDescent="0.2">
      <c r="A16" s="10" t="s">
        <v>34</v>
      </c>
      <c r="B16" s="11" t="s">
        <v>34</v>
      </c>
      <c r="C16" s="238" t="s">
        <v>121</v>
      </c>
      <c r="D16" s="239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239"/>
      <c r="X16" s="239"/>
      <c r="Y16" s="239"/>
      <c r="Z16" s="239"/>
      <c r="AA16" s="239"/>
      <c r="AB16" s="239"/>
      <c r="AC16" s="239"/>
      <c r="AD16" s="239"/>
      <c r="AE16" s="239"/>
      <c r="AF16" s="239"/>
      <c r="AG16" s="239"/>
      <c r="AH16" s="239"/>
      <c r="AI16" s="239"/>
      <c r="AJ16" s="239"/>
      <c r="AK16" s="239"/>
      <c r="AL16" s="239"/>
      <c r="AM16" s="239"/>
      <c r="AN16" s="239"/>
      <c r="AO16" s="239"/>
      <c r="AP16" s="239"/>
      <c r="AQ16" s="239"/>
      <c r="AR16" s="239"/>
      <c r="AS16" s="239"/>
      <c r="AT16" s="239"/>
      <c r="AU16" s="239"/>
      <c r="AV16" s="239"/>
      <c r="AW16" s="239"/>
      <c r="AX16" s="239"/>
      <c r="AY16" s="239"/>
      <c r="AZ16" s="239"/>
      <c r="BA16" s="239"/>
      <c r="BB16" s="239"/>
      <c r="BC16" s="239"/>
      <c r="BD16" s="239"/>
      <c r="BE16" s="239"/>
      <c r="BF16" s="239"/>
      <c r="BG16" s="239"/>
      <c r="BH16" s="239"/>
      <c r="BI16" s="239"/>
      <c r="BJ16" s="239"/>
      <c r="BK16" s="239"/>
      <c r="BL16" s="239"/>
      <c r="BM16" s="239"/>
      <c r="BN16" s="239"/>
      <c r="BO16" s="239"/>
      <c r="BP16" s="239"/>
      <c r="BQ16" s="239"/>
      <c r="BR16" s="239"/>
      <c r="BS16" s="239"/>
      <c r="BT16" s="239"/>
      <c r="BU16" s="239"/>
      <c r="BV16" s="239"/>
      <c r="BW16" s="239"/>
      <c r="BX16" s="239"/>
      <c r="BY16" s="239"/>
      <c r="BZ16" s="239"/>
      <c r="CA16" s="239"/>
      <c r="CB16" s="240"/>
    </row>
    <row r="17" spans="1:80" ht="12" customHeight="1" x14ac:dyDescent="0.2">
      <c r="A17" s="175" t="s">
        <v>34</v>
      </c>
      <c r="B17" s="178" t="s">
        <v>34</v>
      </c>
      <c r="C17" s="181" t="s">
        <v>34</v>
      </c>
      <c r="D17" s="241" t="s">
        <v>92</v>
      </c>
      <c r="E17" s="243" t="s">
        <v>33</v>
      </c>
      <c r="F17" s="187" t="s">
        <v>35</v>
      </c>
      <c r="G17" s="187" t="s">
        <v>36</v>
      </c>
      <c r="H17" s="14">
        <v>21.3</v>
      </c>
      <c r="I17" s="14"/>
      <c r="J17" s="14"/>
      <c r="K17" s="14"/>
      <c r="L17" s="14">
        <v>419.4</v>
      </c>
      <c r="M17" s="14"/>
      <c r="N17" s="14"/>
      <c r="O17" s="14">
        <v>3.8</v>
      </c>
      <c r="P17" s="14"/>
      <c r="Q17" s="14"/>
      <c r="R17" s="14"/>
      <c r="S17" s="14"/>
      <c r="T17" s="14">
        <f>L17+O17</f>
        <v>423.2</v>
      </c>
      <c r="U17" s="14">
        <v>421.8</v>
      </c>
      <c r="V17" s="14">
        <v>247.6</v>
      </c>
      <c r="W17" s="14">
        <v>1.5</v>
      </c>
      <c r="X17" s="15">
        <v>0</v>
      </c>
      <c r="Y17" s="15">
        <v>0</v>
      </c>
      <c r="Z17" s="15">
        <v>0</v>
      </c>
      <c r="AA17" s="15">
        <v>0</v>
      </c>
      <c r="AB17" s="15">
        <v>23.8</v>
      </c>
      <c r="AC17" s="15"/>
      <c r="AD17" s="15"/>
      <c r="AE17" s="15"/>
      <c r="AF17" s="15">
        <v>493.7</v>
      </c>
      <c r="AG17" s="15"/>
      <c r="AH17" s="15"/>
      <c r="AI17" s="15">
        <v>3.8</v>
      </c>
      <c r="AJ17" s="15"/>
      <c r="AK17" s="15"/>
      <c r="AL17" s="15"/>
      <c r="AM17" s="15"/>
      <c r="AN17" s="15">
        <f>AF17+AI17</f>
        <v>497.5</v>
      </c>
      <c r="AO17" s="15">
        <v>493.6</v>
      </c>
      <c r="AP17" s="15">
        <v>288</v>
      </c>
      <c r="AQ17" s="15">
        <v>3.9</v>
      </c>
      <c r="AR17" s="16">
        <v>23.8</v>
      </c>
      <c r="AS17" s="14"/>
      <c r="AT17" s="14"/>
      <c r="AU17" s="14"/>
      <c r="AV17" s="14">
        <v>483.5</v>
      </c>
      <c r="AW17" s="14"/>
      <c r="AX17" s="14"/>
      <c r="AY17" s="14">
        <v>3.2</v>
      </c>
      <c r="AZ17" s="14"/>
      <c r="BA17" s="14"/>
      <c r="BB17" s="14"/>
      <c r="BC17" s="14"/>
      <c r="BD17" s="14">
        <f>AV17+AY17</f>
        <v>486.7</v>
      </c>
      <c r="BE17" s="14">
        <v>482</v>
      </c>
      <c r="BF17" s="14">
        <v>288.8</v>
      </c>
      <c r="BG17" s="14">
        <v>4.7</v>
      </c>
      <c r="BH17" s="14">
        <v>26</v>
      </c>
      <c r="BI17" s="14"/>
      <c r="BJ17" s="14"/>
      <c r="BK17" s="14"/>
      <c r="BL17" s="14">
        <v>485.1</v>
      </c>
      <c r="BM17" s="14"/>
      <c r="BN17" s="14"/>
      <c r="BO17" s="14">
        <v>3.2</v>
      </c>
      <c r="BP17" s="14"/>
      <c r="BQ17" s="14"/>
      <c r="BR17" s="14"/>
      <c r="BS17" s="14"/>
      <c r="BT17" s="14">
        <v>488.3</v>
      </c>
      <c r="BU17" s="14">
        <v>483.6</v>
      </c>
      <c r="BV17" s="14">
        <v>288.8</v>
      </c>
      <c r="BW17" s="14">
        <v>4.7</v>
      </c>
      <c r="BX17" s="143" t="s">
        <v>43</v>
      </c>
      <c r="BY17" s="144">
        <v>5200</v>
      </c>
      <c r="BZ17" s="144">
        <v>5400</v>
      </c>
      <c r="CA17" s="144">
        <v>5600</v>
      </c>
      <c r="CB17" s="144">
        <v>5800</v>
      </c>
    </row>
    <row r="18" spans="1:80" ht="45.75" customHeight="1" x14ac:dyDescent="0.2">
      <c r="A18" s="176"/>
      <c r="B18" s="179"/>
      <c r="C18" s="182"/>
      <c r="D18" s="242"/>
      <c r="E18" s="244"/>
      <c r="F18" s="188"/>
      <c r="G18" s="188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7"/>
      <c r="U18" s="17"/>
      <c r="V18" s="17"/>
      <c r="W18" s="17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7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3" t="s">
        <v>44</v>
      </c>
      <c r="BY18" s="144">
        <v>85</v>
      </c>
      <c r="BZ18" s="144">
        <v>90</v>
      </c>
      <c r="CA18" s="144">
        <v>95</v>
      </c>
      <c r="CB18" s="144">
        <v>100</v>
      </c>
    </row>
    <row r="19" spans="1:80" ht="102" customHeight="1" x14ac:dyDescent="0.2">
      <c r="A19" s="176"/>
      <c r="B19" s="179"/>
      <c r="C19" s="182"/>
      <c r="D19" s="42" t="s">
        <v>84</v>
      </c>
      <c r="E19" s="244"/>
      <c r="F19" s="188"/>
      <c r="G19" s="188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7"/>
      <c r="U19" s="17"/>
      <c r="V19" s="17"/>
      <c r="W19" s="17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5"/>
      <c r="AO19" s="15"/>
      <c r="AP19" s="15"/>
      <c r="AQ19" s="15"/>
      <c r="AR19" s="17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3" t="s">
        <v>45</v>
      </c>
      <c r="BY19" s="144">
        <v>850</v>
      </c>
      <c r="BZ19" s="144">
        <v>850</v>
      </c>
      <c r="CA19" s="144">
        <v>850</v>
      </c>
      <c r="CB19" s="144">
        <v>850</v>
      </c>
    </row>
    <row r="20" spans="1:80" ht="76.5" customHeight="1" x14ac:dyDescent="0.2">
      <c r="A20" s="176"/>
      <c r="B20" s="179"/>
      <c r="C20" s="182"/>
      <c r="D20" s="246" t="s">
        <v>85</v>
      </c>
      <c r="E20" s="244"/>
      <c r="F20" s="188"/>
      <c r="G20" s="188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6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3" t="s">
        <v>46</v>
      </c>
      <c r="BY20" s="144">
        <v>50</v>
      </c>
      <c r="BZ20" s="144">
        <v>50</v>
      </c>
      <c r="CA20" s="144">
        <v>50</v>
      </c>
      <c r="CB20" s="144">
        <v>50</v>
      </c>
    </row>
    <row r="21" spans="1:80" ht="24" x14ac:dyDescent="0.2">
      <c r="A21" s="176"/>
      <c r="B21" s="179"/>
      <c r="C21" s="182"/>
      <c r="D21" s="247"/>
      <c r="E21" s="244"/>
      <c r="F21" s="188"/>
      <c r="G21" s="188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7"/>
      <c r="U21" s="17"/>
      <c r="V21" s="17"/>
      <c r="W21" s="17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5"/>
      <c r="AO21" s="15"/>
      <c r="AP21" s="15"/>
      <c r="AQ21" s="15"/>
      <c r="AR21" s="17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5" t="s">
        <v>47</v>
      </c>
      <c r="BY21" s="144">
        <v>3.6</v>
      </c>
      <c r="BZ21" s="144">
        <v>3.6</v>
      </c>
      <c r="CA21" s="144">
        <v>3.6</v>
      </c>
      <c r="CB21" s="144">
        <v>3.6</v>
      </c>
    </row>
    <row r="22" spans="1:80" x14ac:dyDescent="0.2">
      <c r="A22" s="176"/>
      <c r="B22" s="179"/>
      <c r="C22" s="182"/>
      <c r="D22" s="247"/>
      <c r="E22" s="244"/>
      <c r="F22" s="188"/>
      <c r="G22" s="188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7"/>
      <c r="U22" s="17"/>
      <c r="V22" s="17"/>
      <c r="W22" s="17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5"/>
      <c r="AO22" s="15"/>
      <c r="AP22" s="15"/>
      <c r="AQ22" s="15"/>
      <c r="AR22" s="17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3" t="s">
        <v>110</v>
      </c>
      <c r="BY22" s="144"/>
      <c r="BZ22" s="144">
        <v>1</v>
      </c>
      <c r="CA22" s="144">
        <v>2</v>
      </c>
      <c r="CB22" s="144">
        <v>1</v>
      </c>
    </row>
    <row r="23" spans="1:80" ht="84" x14ac:dyDescent="0.2">
      <c r="A23" s="176"/>
      <c r="B23" s="179"/>
      <c r="C23" s="182"/>
      <c r="D23" s="247"/>
      <c r="E23" s="244"/>
      <c r="F23" s="188"/>
      <c r="G23" s="188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7"/>
      <c r="U23" s="17"/>
      <c r="V23" s="17"/>
      <c r="W23" s="17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5"/>
      <c r="AO23" s="15"/>
      <c r="AP23" s="15"/>
      <c r="AQ23" s="15"/>
      <c r="AR23" s="17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5" t="s">
        <v>112</v>
      </c>
      <c r="BY23" s="144">
        <v>230</v>
      </c>
      <c r="BZ23" s="144">
        <v>230</v>
      </c>
      <c r="CA23" s="144">
        <v>235</v>
      </c>
      <c r="CB23" s="144">
        <v>237</v>
      </c>
    </row>
    <row r="24" spans="1:80" ht="24" x14ac:dyDescent="0.2">
      <c r="A24" s="176"/>
      <c r="B24" s="179"/>
      <c r="C24" s="182"/>
      <c r="D24" s="247"/>
      <c r="E24" s="244"/>
      <c r="F24" s="188"/>
      <c r="G24" s="188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7"/>
      <c r="U24" s="17"/>
      <c r="V24" s="17"/>
      <c r="W24" s="17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5"/>
      <c r="AO24" s="15"/>
      <c r="AP24" s="15"/>
      <c r="AQ24" s="15"/>
      <c r="AR24" s="17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5" t="s">
        <v>113</v>
      </c>
      <c r="BY24" s="144">
        <v>33</v>
      </c>
      <c r="BZ24" s="144">
        <v>33</v>
      </c>
      <c r="CA24" s="144">
        <v>33</v>
      </c>
      <c r="CB24" s="144">
        <v>33</v>
      </c>
    </row>
    <row r="25" spans="1:80" ht="25.5" x14ac:dyDescent="0.2">
      <c r="A25" s="176"/>
      <c r="B25" s="179"/>
      <c r="C25" s="182"/>
      <c r="D25" s="248"/>
      <c r="E25" s="244"/>
      <c r="F25" s="188"/>
      <c r="G25" s="188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7"/>
      <c r="U25" s="17"/>
      <c r="V25" s="17"/>
      <c r="W25" s="17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5"/>
      <c r="AO25" s="15"/>
      <c r="AP25" s="15"/>
      <c r="AQ25" s="15"/>
      <c r="AR25" s="17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64" t="s">
        <v>110</v>
      </c>
      <c r="BY25" s="136"/>
      <c r="BZ25" s="136">
        <v>1</v>
      </c>
      <c r="CA25" s="136">
        <v>1</v>
      </c>
      <c r="CB25" s="136">
        <v>1</v>
      </c>
    </row>
    <row r="26" spans="1:80" ht="51" x14ac:dyDescent="0.2">
      <c r="A26" s="177"/>
      <c r="B26" s="180"/>
      <c r="C26" s="183"/>
      <c r="D26" s="42" t="s">
        <v>86</v>
      </c>
      <c r="E26" s="245"/>
      <c r="F26" s="189"/>
      <c r="G26" s="189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5" t="s">
        <v>142</v>
      </c>
      <c r="BY26" s="144"/>
      <c r="BZ26" s="144">
        <v>1</v>
      </c>
      <c r="CA26" s="144">
        <v>1</v>
      </c>
      <c r="CB26" s="144">
        <v>1</v>
      </c>
    </row>
    <row r="27" spans="1:80" ht="14.25" customHeight="1" x14ac:dyDescent="0.2">
      <c r="A27" s="10" t="s">
        <v>34</v>
      </c>
      <c r="B27" s="11" t="s">
        <v>34</v>
      </c>
      <c r="C27" s="201" t="s">
        <v>31</v>
      </c>
      <c r="D27" s="202"/>
      <c r="E27" s="202"/>
      <c r="F27" s="202"/>
      <c r="G27" s="203"/>
      <c r="H27" s="20">
        <f>SUM(H17:H26)</f>
        <v>21.3</v>
      </c>
      <c r="I27" s="20"/>
      <c r="J27" s="20"/>
      <c r="K27" s="20"/>
      <c r="L27" s="20">
        <f>SUM(L17:L26)</f>
        <v>419.4</v>
      </c>
      <c r="M27" s="20"/>
      <c r="N27" s="20"/>
      <c r="O27" s="20">
        <f>SUM(O17:O26)</f>
        <v>3.8</v>
      </c>
      <c r="P27" s="20"/>
      <c r="Q27" s="20"/>
      <c r="R27" s="20"/>
      <c r="S27" s="20"/>
      <c r="T27" s="20">
        <f t="shared" ref="T27:AB27" si="0">SUM(T17:T26)</f>
        <v>423.2</v>
      </c>
      <c r="U27" s="20">
        <f t="shared" si="0"/>
        <v>421.8</v>
      </c>
      <c r="V27" s="20">
        <f t="shared" si="0"/>
        <v>247.6</v>
      </c>
      <c r="W27" s="20">
        <f t="shared" si="0"/>
        <v>1.5</v>
      </c>
      <c r="X27" s="20">
        <f t="shared" si="0"/>
        <v>0</v>
      </c>
      <c r="Y27" s="20">
        <f t="shared" si="0"/>
        <v>0</v>
      </c>
      <c r="Z27" s="20">
        <f t="shared" si="0"/>
        <v>0</v>
      </c>
      <c r="AA27" s="20">
        <f t="shared" si="0"/>
        <v>0</v>
      </c>
      <c r="AB27" s="20">
        <f t="shared" si="0"/>
        <v>23.8</v>
      </c>
      <c r="AC27" s="20"/>
      <c r="AD27" s="20"/>
      <c r="AE27" s="20"/>
      <c r="AF27" s="20">
        <f>SUM(AF17:AF26)</f>
        <v>493.7</v>
      </c>
      <c r="AG27" s="20"/>
      <c r="AH27" s="20"/>
      <c r="AI27" s="20">
        <f>SUM(AI17:AI26)</f>
        <v>3.8</v>
      </c>
      <c r="AJ27" s="20"/>
      <c r="AK27" s="20"/>
      <c r="AL27" s="20"/>
      <c r="AM27" s="20"/>
      <c r="AN27" s="20">
        <f>SUM(AN17:AN26)</f>
        <v>497.5</v>
      </c>
      <c r="AO27" s="20">
        <f>SUM(AO17:AO26)</f>
        <v>493.6</v>
      </c>
      <c r="AP27" s="20">
        <f>SUM(AP17:AP26)</f>
        <v>288</v>
      </c>
      <c r="AQ27" s="20">
        <f>SUM(AQ17:AQ26)</f>
        <v>3.9</v>
      </c>
      <c r="AR27" s="20">
        <f>SUM(AR17:AR26)</f>
        <v>23.8</v>
      </c>
      <c r="AS27" s="20"/>
      <c r="AT27" s="20"/>
      <c r="AU27" s="20"/>
      <c r="AV27" s="20">
        <f>SUM(AV17:AV26)</f>
        <v>483.5</v>
      </c>
      <c r="AW27" s="20"/>
      <c r="AX27" s="20"/>
      <c r="AY27" s="20">
        <f>SUM(AY17:AY26)</f>
        <v>3.2</v>
      </c>
      <c r="AZ27" s="20"/>
      <c r="BA27" s="20"/>
      <c r="BB27" s="20"/>
      <c r="BC27" s="20"/>
      <c r="BD27" s="20">
        <f>SUM(BD17:BD26)</f>
        <v>486.7</v>
      </c>
      <c r="BE27" s="20">
        <f>SUM(BE17:BE26)</f>
        <v>482</v>
      </c>
      <c r="BF27" s="20">
        <f>SUM(BF17:BF26)</f>
        <v>288.8</v>
      </c>
      <c r="BG27" s="20">
        <f>SUM(BG17:BG26)</f>
        <v>4.7</v>
      </c>
      <c r="BH27" s="20">
        <f>SUM(BH17:BH26)</f>
        <v>26</v>
      </c>
      <c r="BI27" s="20"/>
      <c r="BJ27" s="20"/>
      <c r="BK27" s="20"/>
      <c r="BL27" s="20">
        <f>SUM(BL17:BL26)</f>
        <v>485.1</v>
      </c>
      <c r="BM27" s="20"/>
      <c r="BN27" s="20"/>
      <c r="BO27" s="20">
        <f>SUM(BO17:BO26)</f>
        <v>3.2</v>
      </c>
      <c r="BP27" s="20"/>
      <c r="BQ27" s="20"/>
      <c r="BR27" s="20"/>
      <c r="BS27" s="20"/>
      <c r="BT27" s="20">
        <f>SUM(BT17:BT26)</f>
        <v>488.3</v>
      </c>
      <c r="BU27" s="20">
        <f>SUM(BU17:BU26)</f>
        <v>483.6</v>
      </c>
      <c r="BV27" s="20">
        <f>SUM(BV17:BV26)</f>
        <v>288.8</v>
      </c>
      <c r="BW27" s="20">
        <f>SUM(BW17:BW26)</f>
        <v>4.7</v>
      </c>
      <c r="BX27" s="36"/>
      <c r="BY27" s="12"/>
      <c r="BZ27" s="12"/>
      <c r="CA27" s="12"/>
      <c r="CB27" s="13"/>
    </row>
    <row r="28" spans="1:80" ht="16.5" customHeight="1" x14ac:dyDescent="0.2">
      <c r="A28" s="10" t="s">
        <v>34</v>
      </c>
      <c r="B28" s="258" t="s">
        <v>32</v>
      </c>
      <c r="C28" s="259"/>
      <c r="D28" s="259"/>
      <c r="E28" s="259"/>
      <c r="F28" s="259"/>
      <c r="G28" s="260"/>
      <c r="H28" s="21">
        <f>H27</f>
        <v>21.3</v>
      </c>
      <c r="I28" s="21"/>
      <c r="J28" s="21"/>
      <c r="K28" s="21"/>
      <c r="L28" s="21">
        <f>L27</f>
        <v>419.4</v>
      </c>
      <c r="M28" s="21"/>
      <c r="N28" s="21"/>
      <c r="O28" s="21">
        <f>O27</f>
        <v>3.8</v>
      </c>
      <c r="P28" s="21"/>
      <c r="Q28" s="21"/>
      <c r="R28" s="21"/>
      <c r="S28" s="21"/>
      <c r="T28" s="21">
        <f t="shared" ref="T28:AB28" si="1">T27</f>
        <v>423.2</v>
      </c>
      <c r="U28" s="21">
        <f t="shared" si="1"/>
        <v>421.8</v>
      </c>
      <c r="V28" s="21">
        <f t="shared" si="1"/>
        <v>247.6</v>
      </c>
      <c r="W28" s="21">
        <f t="shared" si="1"/>
        <v>1.5</v>
      </c>
      <c r="X28" s="21">
        <f t="shared" si="1"/>
        <v>0</v>
      </c>
      <c r="Y28" s="21">
        <f t="shared" si="1"/>
        <v>0</v>
      </c>
      <c r="Z28" s="21">
        <f t="shared" si="1"/>
        <v>0</v>
      </c>
      <c r="AA28" s="21">
        <f t="shared" si="1"/>
        <v>0</v>
      </c>
      <c r="AB28" s="21">
        <f t="shared" si="1"/>
        <v>23.8</v>
      </c>
      <c r="AC28" s="21"/>
      <c r="AD28" s="21"/>
      <c r="AE28" s="21"/>
      <c r="AF28" s="21">
        <f>AF27</f>
        <v>493.7</v>
      </c>
      <c r="AG28" s="21"/>
      <c r="AH28" s="21"/>
      <c r="AI28" s="21">
        <f>AI27</f>
        <v>3.8</v>
      </c>
      <c r="AJ28" s="21"/>
      <c r="AK28" s="21"/>
      <c r="AL28" s="21"/>
      <c r="AM28" s="21"/>
      <c r="AN28" s="21">
        <f>AN27</f>
        <v>497.5</v>
      </c>
      <c r="AO28" s="21">
        <f>AO27</f>
        <v>493.6</v>
      </c>
      <c r="AP28" s="21">
        <f>AP27</f>
        <v>288</v>
      </c>
      <c r="AQ28" s="21">
        <f>AQ27</f>
        <v>3.9</v>
      </c>
      <c r="AR28" s="21">
        <f>AR27</f>
        <v>23.8</v>
      </c>
      <c r="AS28" s="21"/>
      <c r="AT28" s="21"/>
      <c r="AU28" s="21"/>
      <c r="AV28" s="21">
        <f>AV27</f>
        <v>483.5</v>
      </c>
      <c r="AW28" s="21"/>
      <c r="AX28" s="21"/>
      <c r="AY28" s="21">
        <f>AY27</f>
        <v>3.2</v>
      </c>
      <c r="AZ28" s="21"/>
      <c r="BA28" s="21"/>
      <c r="BB28" s="21"/>
      <c r="BC28" s="21"/>
      <c r="BD28" s="21">
        <f>BD27</f>
        <v>486.7</v>
      </c>
      <c r="BE28" s="21">
        <f>BE27</f>
        <v>482</v>
      </c>
      <c r="BF28" s="21">
        <f>BF27</f>
        <v>288.8</v>
      </c>
      <c r="BG28" s="21">
        <f>BG27</f>
        <v>4.7</v>
      </c>
      <c r="BH28" s="21">
        <f>BH27</f>
        <v>26</v>
      </c>
      <c r="BI28" s="21"/>
      <c r="BJ28" s="21"/>
      <c r="BK28" s="21"/>
      <c r="BL28" s="21">
        <f>BL27</f>
        <v>485.1</v>
      </c>
      <c r="BM28" s="21"/>
      <c r="BN28" s="21"/>
      <c r="BO28" s="21">
        <f>BO27</f>
        <v>3.2</v>
      </c>
      <c r="BP28" s="21"/>
      <c r="BQ28" s="21"/>
      <c r="BR28" s="21"/>
      <c r="BS28" s="21"/>
      <c r="BT28" s="21">
        <f>BT27</f>
        <v>488.3</v>
      </c>
      <c r="BU28" s="21">
        <f>BU27</f>
        <v>483.6</v>
      </c>
      <c r="BV28" s="21">
        <f>BV27</f>
        <v>288.8</v>
      </c>
      <c r="BW28" s="21">
        <f>BW27</f>
        <v>4.7</v>
      </c>
      <c r="BX28" s="37"/>
      <c r="BY28" s="9"/>
      <c r="BZ28" s="9"/>
      <c r="CA28" s="9"/>
      <c r="CB28" s="9"/>
    </row>
    <row r="29" spans="1:80" s="39" customFormat="1" ht="15" customHeight="1" x14ac:dyDescent="0.2">
      <c r="A29" s="43" t="s">
        <v>37</v>
      </c>
      <c r="B29" s="267" t="s">
        <v>90</v>
      </c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  <c r="AD29" s="268"/>
      <c r="AE29" s="268"/>
      <c r="AF29" s="268"/>
      <c r="AG29" s="268"/>
      <c r="AH29" s="268"/>
      <c r="AI29" s="268"/>
      <c r="AJ29" s="268"/>
      <c r="AK29" s="268"/>
      <c r="AL29" s="268"/>
      <c r="AM29" s="268"/>
      <c r="AN29" s="268"/>
      <c r="AO29" s="268"/>
      <c r="AP29" s="268"/>
      <c r="AQ29" s="268"/>
      <c r="AR29" s="268"/>
      <c r="AS29" s="268"/>
      <c r="AT29" s="268"/>
      <c r="AU29" s="268"/>
      <c r="AV29" s="268"/>
      <c r="AW29" s="268"/>
      <c r="AX29" s="268"/>
      <c r="AY29" s="268"/>
      <c r="AZ29" s="268"/>
      <c r="BA29" s="268"/>
      <c r="BB29" s="268"/>
      <c r="BC29" s="268"/>
      <c r="BD29" s="268"/>
      <c r="BE29" s="268"/>
      <c r="BF29" s="268"/>
      <c r="BG29" s="268"/>
      <c r="BH29" s="268"/>
      <c r="BI29" s="268"/>
      <c r="BJ29" s="268"/>
      <c r="BK29" s="268"/>
      <c r="BL29" s="268"/>
      <c r="BM29" s="268"/>
      <c r="BN29" s="268"/>
      <c r="BO29" s="268"/>
      <c r="BP29" s="268"/>
      <c r="BQ29" s="268"/>
      <c r="BR29" s="268"/>
      <c r="BS29" s="268"/>
      <c r="BT29" s="268"/>
      <c r="BU29" s="268"/>
      <c r="BV29" s="268"/>
      <c r="BW29" s="268"/>
      <c r="BX29" s="268"/>
      <c r="BY29" s="268"/>
      <c r="BZ29" s="268"/>
      <c r="CA29" s="268"/>
      <c r="CB29" s="269"/>
    </row>
    <row r="30" spans="1:80" s="39" customFormat="1" ht="15.75" customHeight="1" x14ac:dyDescent="0.2">
      <c r="A30" s="44" t="s">
        <v>37</v>
      </c>
      <c r="B30" s="103" t="s">
        <v>34</v>
      </c>
      <c r="C30" s="270" t="s">
        <v>94</v>
      </c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0"/>
      <c r="T30" s="270"/>
      <c r="U30" s="270"/>
      <c r="V30" s="270"/>
      <c r="W30" s="270"/>
      <c r="X30" s="270"/>
      <c r="Y30" s="270"/>
      <c r="Z30" s="270"/>
      <c r="AA30" s="270"/>
      <c r="AB30" s="270"/>
      <c r="AC30" s="270"/>
      <c r="AD30" s="270"/>
      <c r="AE30" s="270"/>
      <c r="AF30" s="270"/>
      <c r="AG30" s="270"/>
      <c r="AH30" s="270"/>
      <c r="AI30" s="270"/>
      <c r="AJ30" s="270"/>
      <c r="AK30" s="270"/>
      <c r="AL30" s="270"/>
      <c r="AM30" s="270"/>
      <c r="AN30" s="270"/>
      <c r="AO30" s="270"/>
      <c r="AP30" s="270"/>
      <c r="AQ30" s="270"/>
      <c r="AR30" s="270"/>
      <c r="AS30" s="270"/>
      <c r="AT30" s="45"/>
      <c r="AU30" s="45"/>
      <c r="AV30" s="45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54"/>
      <c r="BY30" s="54"/>
      <c r="BZ30" s="54"/>
      <c r="CA30" s="54"/>
      <c r="CB30" s="54"/>
    </row>
    <row r="31" spans="1:80" s="39" customFormat="1" ht="40.5" customHeight="1" x14ac:dyDescent="0.2">
      <c r="A31" s="99" t="s">
        <v>37</v>
      </c>
      <c r="B31" s="96" t="s">
        <v>34</v>
      </c>
      <c r="C31" s="199" t="s">
        <v>34</v>
      </c>
      <c r="D31" s="80" t="s">
        <v>93</v>
      </c>
      <c r="E31" s="197" t="s">
        <v>33</v>
      </c>
      <c r="F31" s="198">
        <v>301670800</v>
      </c>
      <c r="G31" s="200" t="s">
        <v>49</v>
      </c>
      <c r="H31" s="111"/>
      <c r="I31" s="111"/>
      <c r="J31" s="111"/>
      <c r="K31" s="111"/>
      <c r="L31" s="111">
        <v>126.1</v>
      </c>
      <c r="M31" s="111"/>
      <c r="N31" s="111"/>
      <c r="O31" s="111">
        <v>2.6</v>
      </c>
      <c r="P31" s="111"/>
      <c r="Q31" s="111"/>
      <c r="R31" s="111"/>
      <c r="S31" s="111">
        <v>0.3</v>
      </c>
      <c r="T31" s="111">
        <f>L31+O31</f>
        <v>128.69999999999999</v>
      </c>
      <c r="U31" s="111">
        <v>126.7</v>
      </c>
      <c r="V31" s="111">
        <v>63.1</v>
      </c>
      <c r="W31" s="111">
        <v>2</v>
      </c>
      <c r="X31" s="111">
        <v>0</v>
      </c>
      <c r="Y31" s="111">
        <v>0</v>
      </c>
      <c r="Z31" s="111">
        <v>0</v>
      </c>
      <c r="AA31" s="111">
        <v>0</v>
      </c>
      <c r="AB31" s="111"/>
      <c r="AC31" s="111"/>
      <c r="AD31" s="111"/>
      <c r="AE31" s="111"/>
      <c r="AF31" s="111">
        <v>126</v>
      </c>
      <c r="AG31" s="111"/>
      <c r="AH31" s="111"/>
      <c r="AI31" s="111">
        <v>2.6</v>
      </c>
      <c r="AJ31" s="111"/>
      <c r="AK31" s="111"/>
      <c r="AL31" s="111"/>
      <c r="AM31" s="111">
        <v>0.3</v>
      </c>
      <c r="AN31" s="111">
        <f>AF31+AI31</f>
        <v>128.6</v>
      </c>
      <c r="AO31" s="111">
        <v>127</v>
      </c>
      <c r="AP31" s="111">
        <v>63.4</v>
      </c>
      <c r="AQ31" s="111">
        <v>1.6</v>
      </c>
      <c r="AR31" s="111"/>
      <c r="AS31" s="111"/>
      <c r="AT31" s="111"/>
      <c r="AU31" s="111"/>
      <c r="AV31" s="111">
        <v>132</v>
      </c>
      <c r="AW31" s="112"/>
      <c r="AX31" s="112"/>
      <c r="AY31" s="131">
        <v>2.2999999999999998</v>
      </c>
      <c r="AZ31" s="112"/>
      <c r="BA31" s="112"/>
      <c r="BB31" s="113"/>
      <c r="BC31" s="113">
        <v>0.3</v>
      </c>
      <c r="BD31" s="113">
        <f>AV31+AY31</f>
        <v>134.30000000000001</v>
      </c>
      <c r="BE31" s="113">
        <v>132.1</v>
      </c>
      <c r="BF31" s="113">
        <v>64.900000000000006</v>
      </c>
      <c r="BG31" s="113">
        <v>2.2000000000000002</v>
      </c>
      <c r="BH31" s="113"/>
      <c r="BI31" s="113"/>
      <c r="BJ31" s="113"/>
      <c r="BK31" s="113"/>
      <c r="BL31" s="113">
        <v>132</v>
      </c>
      <c r="BM31" s="113"/>
      <c r="BN31" s="113"/>
      <c r="BO31" s="113">
        <v>2.2999999999999998</v>
      </c>
      <c r="BP31" s="113"/>
      <c r="BQ31" s="113"/>
      <c r="BR31" s="113"/>
      <c r="BS31" s="113">
        <v>0.3</v>
      </c>
      <c r="BT31" s="113">
        <f>BL31+BO31</f>
        <v>134.30000000000001</v>
      </c>
      <c r="BU31" s="113">
        <v>132.30000000000001</v>
      </c>
      <c r="BV31" s="113">
        <v>64.900000000000006</v>
      </c>
      <c r="BW31" s="113">
        <v>2</v>
      </c>
      <c r="BX31" s="146"/>
      <c r="BY31" s="147"/>
      <c r="BZ31" s="147"/>
      <c r="CA31" s="147"/>
      <c r="CB31" s="147"/>
    </row>
    <row r="32" spans="1:80" s="46" customFormat="1" ht="79.5" customHeight="1" x14ac:dyDescent="0.2">
      <c r="A32" s="100"/>
      <c r="B32" s="97"/>
      <c r="C32" s="199"/>
      <c r="D32" s="53" t="s">
        <v>87</v>
      </c>
      <c r="E32" s="197"/>
      <c r="F32" s="198"/>
      <c r="G32" s="200"/>
      <c r="H32" s="114"/>
      <c r="I32" s="114"/>
      <c r="J32" s="114"/>
      <c r="K32" s="114" t="s">
        <v>97</v>
      </c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  <c r="BG32" s="114"/>
      <c r="BH32" s="114"/>
      <c r="BI32" s="115"/>
      <c r="BJ32" s="116"/>
      <c r="BK32" s="116"/>
      <c r="BL32" s="116"/>
      <c r="BM32" s="117"/>
      <c r="BN32" s="117"/>
      <c r="BO32" s="117"/>
      <c r="BP32" s="117"/>
      <c r="BQ32" s="117"/>
      <c r="BR32" s="117"/>
      <c r="BS32" s="117"/>
      <c r="BT32" s="117"/>
      <c r="BU32" s="117"/>
      <c r="BV32" s="117"/>
      <c r="BW32" s="117"/>
      <c r="BX32" s="148" t="s">
        <v>50</v>
      </c>
      <c r="BY32" s="149">
        <v>72</v>
      </c>
      <c r="BZ32" s="149">
        <v>76</v>
      </c>
      <c r="CA32" s="149">
        <v>80</v>
      </c>
      <c r="CB32" s="149">
        <v>80</v>
      </c>
    </row>
    <row r="33" spans="1:80" s="39" customFormat="1" ht="54.75" customHeight="1" x14ac:dyDescent="0.2">
      <c r="A33" s="100"/>
      <c r="B33" s="97"/>
      <c r="C33" s="199"/>
      <c r="D33" s="89" t="s">
        <v>88</v>
      </c>
      <c r="E33" s="197"/>
      <c r="F33" s="198"/>
      <c r="G33" s="200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9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9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49"/>
      <c r="BJ33" s="17"/>
      <c r="BK33" s="48"/>
      <c r="BL33" s="48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8" t="s">
        <v>51</v>
      </c>
      <c r="BY33" s="149">
        <v>28</v>
      </c>
      <c r="BZ33" s="149">
        <v>32</v>
      </c>
      <c r="CA33" s="149">
        <v>36</v>
      </c>
      <c r="CB33" s="147">
        <v>36</v>
      </c>
    </row>
    <row r="34" spans="1:80" s="39" customFormat="1" ht="67.5" customHeight="1" x14ac:dyDescent="0.2">
      <c r="A34" s="101"/>
      <c r="B34" s="98"/>
      <c r="C34" s="199"/>
      <c r="D34" s="47" t="s">
        <v>89</v>
      </c>
      <c r="E34" s="197"/>
      <c r="F34" s="198"/>
      <c r="G34" s="200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38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58"/>
      <c r="AT34" s="48"/>
      <c r="AU34" s="48"/>
      <c r="AV34" s="48"/>
      <c r="AW34" s="17"/>
      <c r="AX34" s="48"/>
      <c r="AY34" s="48"/>
      <c r="AZ34" s="17"/>
      <c r="BA34" s="17"/>
      <c r="BB34" s="17"/>
      <c r="BC34" s="17"/>
      <c r="BD34" s="17"/>
      <c r="BE34" s="17"/>
      <c r="BF34" s="17"/>
      <c r="BG34" s="17"/>
      <c r="BH34" s="17"/>
      <c r="BI34" s="50"/>
      <c r="BJ34" s="50"/>
      <c r="BK34" s="50"/>
      <c r="BL34" s="50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150" t="s">
        <v>52</v>
      </c>
      <c r="BY34" s="149">
        <v>37</v>
      </c>
      <c r="BZ34" s="149">
        <v>41</v>
      </c>
      <c r="CA34" s="149">
        <v>45</v>
      </c>
      <c r="CB34" s="147">
        <v>45</v>
      </c>
    </row>
    <row r="35" spans="1:80" ht="24" x14ac:dyDescent="0.2">
      <c r="A35" s="100" t="s">
        <v>37</v>
      </c>
      <c r="B35" s="97" t="s">
        <v>34</v>
      </c>
      <c r="C35" s="207" t="s">
        <v>37</v>
      </c>
      <c r="D35" s="80" t="s">
        <v>111</v>
      </c>
      <c r="E35" s="263" t="s">
        <v>33</v>
      </c>
      <c r="F35" s="196" t="s">
        <v>54</v>
      </c>
      <c r="G35" s="200" t="s">
        <v>55</v>
      </c>
      <c r="H35" s="14"/>
      <c r="I35" s="14"/>
      <c r="J35" s="14"/>
      <c r="K35" s="14"/>
      <c r="L35" s="14">
        <v>146.4</v>
      </c>
      <c r="M35" s="14"/>
      <c r="N35" s="14"/>
      <c r="O35" s="14">
        <v>4.3</v>
      </c>
      <c r="P35" s="14"/>
      <c r="Q35" s="14"/>
      <c r="R35" s="14"/>
      <c r="S35" s="14">
        <v>4.3</v>
      </c>
      <c r="T35" s="14">
        <f>L35+O35</f>
        <v>150.70000000000002</v>
      </c>
      <c r="U35" s="14">
        <v>148.82</v>
      </c>
      <c r="V35" s="14">
        <v>81.8</v>
      </c>
      <c r="W35" s="14">
        <v>1.88</v>
      </c>
      <c r="X35" s="15">
        <v>0</v>
      </c>
      <c r="Y35" s="15">
        <v>0</v>
      </c>
      <c r="Z35" s="15">
        <v>0</v>
      </c>
      <c r="AA35" s="15">
        <v>0</v>
      </c>
      <c r="AB35" s="15"/>
      <c r="AC35" s="15"/>
      <c r="AD35" s="15"/>
      <c r="AE35" s="15"/>
      <c r="AF35" s="15">
        <v>185.7</v>
      </c>
      <c r="AG35" s="15"/>
      <c r="AH35" s="15"/>
      <c r="AI35" s="15">
        <v>4.3</v>
      </c>
      <c r="AJ35" s="15"/>
      <c r="AK35" s="15"/>
      <c r="AL35" s="15"/>
      <c r="AM35" s="15"/>
      <c r="AN35" s="15">
        <f>AF35+AI35</f>
        <v>190</v>
      </c>
      <c r="AO35" s="15">
        <v>187</v>
      </c>
      <c r="AP35" s="15">
        <v>99.8</v>
      </c>
      <c r="AQ35" s="15">
        <v>3</v>
      </c>
      <c r="AR35" s="16"/>
      <c r="AS35" s="14"/>
      <c r="AT35" s="14"/>
      <c r="AU35" s="14"/>
      <c r="AV35" s="14">
        <v>185.7</v>
      </c>
      <c r="AW35" s="14"/>
      <c r="AX35" s="14"/>
      <c r="AY35" s="14">
        <v>4.3</v>
      </c>
      <c r="AZ35" s="14"/>
      <c r="BA35" s="14"/>
      <c r="BB35" s="14"/>
      <c r="BC35" s="14"/>
      <c r="BD35" s="14">
        <f>AV35+AY35</f>
        <v>190</v>
      </c>
      <c r="BE35" s="14">
        <v>187</v>
      </c>
      <c r="BF35" s="14">
        <v>99.8</v>
      </c>
      <c r="BG35" s="14">
        <v>3</v>
      </c>
      <c r="BH35" s="16"/>
      <c r="BI35" s="14"/>
      <c r="BJ35" s="14"/>
      <c r="BK35" s="14"/>
      <c r="BL35" s="14">
        <v>185.7</v>
      </c>
      <c r="BM35" s="14"/>
      <c r="BN35" s="14"/>
      <c r="BO35" s="14">
        <v>4.3</v>
      </c>
      <c r="BP35" s="14"/>
      <c r="BQ35" s="14"/>
      <c r="BR35" s="14"/>
      <c r="BS35" s="14"/>
      <c r="BT35" s="14">
        <f>BL35+BO35</f>
        <v>190</v>
      </c>
      <c r="BU35" s="14">
        <v>187</v>
      </c>
      <c r="BV35" s="14">
        <v>99.8</v>
      </c>
      <c r="BW35" s="14">
        <v>3</v>
      </c>
      <c r="BX35" s="150" t="s">
        <v>91</v>
      </c>
      <c r="BY35" s="149">
        <v>108</v>
      </c>
      <c r="BZ35" s="149">
        <v>110</v>
      </c>
      <c r="CA35" s="149">
        <v>110</v>
      </c>
      <c r="CB35" s="149">
        <v>110</v>
      </c>
    </row>
    <row r="36" spans="1:80" ht="132" x14ac:dyDescent="0.2">
      <c r="A36" s="100"/>
      <c r="B36" s="97"/>
      <c r="C36" s="207"/>
      <c r="D36" s="209" t="s">
        <v>109</v>
      </c>
      <c r="E36" s="263"/>
      <c r="F36" s="196"/>
      <c r="G36" s="200"/>
      <c r="H36" s="14"/>
      <c r="I36" s="14"/>
      <c r="J36" s="14"/>
      <c r="K36" s="14"/>
      <c r="L36" s="17"/>
      <c r="M36" s="14"/>
      <c r="N36" s="14"/>
      <c r="O36" s="14"/>
      <c r="P36" s="14"/>
      <c r="Q36" s="14"/>
      <c r="R36" s="14"/>
      <c r="S36" s="14"/>
      <c r="T36" s="17"/>
      <c r="U36" s="17"/>
      <c r="V36" s="17"/>
      <c r="W36" s="17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5"/>
      <c r="AO36" s="15"/>
      <c r="AP36" s="15"/>
      <c r="AQ36" s="15"/>
      <c r="AR36" s="17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50" t="s">
        <v>131</v>
      </c>
      <c r="BY36" s="149" t="s">
        <v>132</v>
      </c>
      <c r="BZ36" s="149" t="s">
        <v>133</v>
      </c>
      <c r="CA36" s="149" t="s">
        <v>134</v>
      </c>
      <c r="CB36" s="149" t="s">
        <v>135</v>
      </c>
    </row>
    <row r="37" spans="1:80" ht="45.75" customHeight="1" x14ac:dyDescent="0.2">
      <c r="A37" s="100"/>
      <c r="B37" s="97"/>
      <c r="C37" s="207"/>
      <c r="D37" s="209"/>
      <c r="E37" s="263"/>
      <c r="F37" s="196"/>
      <c r="G37" s="200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6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8" t="s">
        <v>56</v>
      </c>
      <c r="BY37" s="149">
        <v>15</v>
      </c>
      <c r="BZ37" s="149">
        <v>20</v>
      </c>
      <c r="CA37" s="149">
        <v>25</v>
      </c>
      <c r="CB37" s="149">
        <v>30</v>
      </c>
    </row>
    <row r="38" spans="1:80" ht="15.75" x14ac:dyDescent="0.2">
      <c r="A38" s="109" t="s">
        <v>37</v>
      </c>
      <c r="B38" s="52" t="s">
        <v>34</v>
      </c>
      <c r="C38" s="208" t="s">
        <v>31</v>
      </c>
      <c r="D38" s="208"/>
      <c r="E38" s="208"/>
      <c r="F38" s="208"/>
      <c r="G38" s="208"/>
      <c r="H38" s="55"/>
      <c r="I38" s="55"/>
      <c r="J38" s="55"/>
      <c r="K38" s="55"/>
      <c r="L38" s="55">
        <f>L31+L35</f>
        <v>272.5</v>
      </c>
      <c r="M38" s="55"/>
      <c r="N38" s="55"/>
      <c r="O38" s="55">
        <f>O31+O35</f>
        <v>6.9</v>
      </c>
      <c r="P38" s="55"/>
      <c r="Q38" s="55"/>
      <c r="R38" s="55"/>
      <c r="S38" s="55">
        <f t="shared" ref="S38:AA38" si="2">S31+S35</f>
        <v>4.5999999999999996</v>
      </c>
      <c r="T38" s="55">
        <f t="shared" si="2"/>
        <v>279.39999999999998</v>
      </c>
      <c r="U38" s="55">
        <f t="shared" si="2"/>
        <v>275.52</v>
      </c>
      <c r="V38" s="55">
        <f t="shared" si="2"/>
        <v>144.9</v>
      </c>
      <c r="W38" s="55">
        <f t="shared" si="2"/>
        <v>3.88</v>
      </c>
      <c r="X38" s="55">
        <f t="shared" si="2"/>
        <v>0</v>
      </c>
      <c r="Y38" s="55">
        <f t="shared" si="2"/>
        <v>0</v>
      </c>
      <c r="Z38" s="55">
        <f t="shared" si="2"/>
        <v>0</v>
      </c>
      <c r="AA38" s="55">
        <f t="shared" si="2"/>
        <v>0</v>
      </c>
      <c r="AB38" s="55"/>
      <c r="AC38" s="55"/>
      <c r="AD38" s="55"/>
      <c r="AE38" s="55"/>
      <c r="AF38" s="55">
        <f>AF31+AF35</f>
        <v>311.7</v>
      </c>
      <c r="AG38" s="55"/>
      <c r="AH38" s="55"/>
      <c r="AI38" s="55">
        <f>AI31+AI35</f>
        <v>6.9</v>
      </c>
      <c r="AJ38" s="55"/>
      <c r="AK38" s="55"/>
      <c r="AL38" s="55"/>
      <c r="AM38" s="55">
        <f>AM31+AM35</f>
        <v>0.3</v>
      </c>
      <c r="AN38" s="55">
        <f>AN31+AN35</f>
        <v>318.60000000000002</v>
      </c>
      <c r="AO38" s="55">
        <f>AO31+AO35</f>
        <v>314</v>
      </c>
      <c r="AP38" s="55">
        <f>AP31+AP35</f>
        <v>163.19999999999999</v>
      </c>
      <c r="AQ38" s="55">
        <f>AQ31+AQ35</f>
        <v>4.5999999999999996</v>
      </c>
      <c r="AR38" s="55"/>
      <c r="AS38" s="55"/>
      <c r="AT38" s="55"/>
      <c r="AU38" s="55"/>
      <c r="AV38" s="55">
        <f>AV31+AV35</f>
        <v>317.7</v>
      </c>
      <c r="AW38" s="55"/>
      <c r="AX38" s="55"/>
      <c r="AY38" s="55">
        <f>AY31+AY35</f>
        <v>6.6</v>
      </c>
      <c r="AZ38" s="55"/>
      <c r="BA38" s="55"/>
      <c r="BB38" s="55"/>
      <c r="BC38" s="55">
        <f>BC31+BC35</f>
        <v>0.3</v>
      </c>
      <c r="BD38" s="55">
        <f>BD31+BD35</f>
        <v>324.3</v>
      </c>
      <c r="BE38" s="55">
        <f>BE31+BE35</f>
        <v>319.10000000000002</v>
      </c>
      <c r="BF38" s="55">
        <f>BF31+BF35</f>
        <v>164.7</v>
      </c>
      <c r="BG38" s="55">
        <f>BG31+BG35</f>
        <v>5.2</v>
      </c>
      <c r="BH38" s="55"/>
      <c r="BI38" s="55"/>
      <c r="BJ38" s="55"/>
      <c r="BK38" s="55"/>
      <c r="BL38" s="55">
        <f>BL31+BL35</f>
        <v>317.7</v>
      </c>
      <c r="BM38" s="55"/>
      <c r="BN38" s="55"/>
      <c r="BO38" s="55">
        <f>BO31+BO35</f>
        <v>6.6</v>
      </c>
      <c r="BP38" s="55"/>
      <c r="BQ38" s="55"/>
      <c r="BR38" s="55"/>
      <c r="BS38" s="55">
        <f>BS31+BS35</f>
        <v>0.3</v>
      </c>
      <c r="BT38" s="55">
        <f>BT31+BT35</f>
        <v>324.3</v>
      </c>
      <c r="BU38" s="55">
        <f>BU31+BU35</f>
        <v>319.3</v>
      </c>
      <c r="BV38" s="55">
        <f>BV31+BV35</f>
        <v>164.7</v>
      </c>
      <c r="BW38" s="55">
        <f>BW31+BW35</f>
        <v>5</v>
      </c>
      <c r="BX38" s="13"/>
      <c r="BY38" s="59"/>
      <c r="BZ38" s="59"/>
      <c r="CA38" s="59"/>
      <c r="CB38" s="59"/>
    </row>
    <row r="39" spans="1:80" ht="15.75" customHeight="1" x14ac:dyDescent="0.2">
      <c r="A39" s="10" t="s">
        <v>37</v>
      </c>
      <c r="B39" s="11" t="s">
        <v>37</v>
      </c>
      <c r="C39" s="185" t="s">
        <v>129</v>
      </c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5"/>
      <c r="AI39" s="185"/>
      <c r="AJ39" s="185"/>
      <c r="AK39" s="185"/>
      <c r="AL39" s="185"/>
      <c r="AM39" s="185"/>
      <c r="AN39" s="185"/>
      <c r="AO39" s="185"/>
      <c r="AP39" s="185"/>
      <c r="AQ39" s="185"/>
      <c r="AR39" s="185"/>
      <c r="AS39" s="185"/>
      <c r="AT39" s="185"/>
      <c r="AU39" s="185"/>
      <c r="AV39" s="185"/>
      <c r="AW39" s="185"/>
      <c r="AX39" s="185"/>
      <c r="AY39" s="185"/>
      <c r="AZ39" s="185"/>
      <c r="BA39" s="185"/>
      <c r="BB39" s="185"/>
      <c r="BC39" s="185"/>
      <c r="BD39" s="185"/>
      <c r="BE39" s="185"/>
      <c r="BF39" s="185"/>
      <c r="BG39" s="185"/>
      <c r="BH39" s="185"/>
      <c r="BI39" s="185"/>
      <c r="BJ39" s="185"/>
      <c r="BK39" s="185"/>
      <c r="BL39" s="185"/>
      <c r="BM39" s="185"/>
      <c r="BN39" s="185"/>
      <c r="BO39" s="124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3"/>
    </row>
    <row r="40" spans="1:80" ht="51" x14ac:dyDescent="0.2">
      <c r="A40" s="175" t="s">
        <v>37</v>
      </c>
      <c r="B40" s="178" t="s">
        <v>37</v>
      </c>
      <c r="C40" s="129" t="s">
        <v>34</v>
      </c>
      <c r="D40" s="47" t="s">
        <v>106</v>
      </c>
      <c r="E40" s="130" t="s">
        <v>33</v>
      </c>
      <c r="F40" s="161" t="s">
        <v>116</v>
      </c>
      <c r="G40" s="159" t="s">
        <v>118</v>
      </c>
      <c r="H40" s="14"/>
      <c r="I40" s="14"/>
      <c r="J40" s="14"/>
      <c r="K40" s="14"/>
      <c r="L40" s="14">
        <v>14.3</v>
      </c>
      <c r="M40" s="17"/>
      <c r="N40" s="14"/>
      <c r="O40" s="14"/>
      <c r="P40" s="14"/>
      <c r="Q40" s="14"/>
      <c r="R40" s="14"/>
      <c r="S40" s="14"/>
      <c r="T40" s="17">
        <f>L40</f>
        <v>14.3</v>
      </c>
      <c r="U40" s="17">
        <f>T40</f>
        <v>14.3</v>
      </c>
      <c r="V40" s="17">
        <v>8.6999999999999993</v>
      </c>
      <c r="W40" s="17">
        <v>0</v>
      </c>
      <c r="X40" s="15"/>
      <c r="Y40" s="15"/>
      <c r="Z40" s="15"/>
      <c r="AA40" s="15"/>
      <c r="AB40" s="14"/>
      <c r="AC40" s="14"/>
      <c r="AD40" s="14"/>
      <c r="AE40" s="14"/>
      <c r="AF40" s="14">
        <v>16.2</v>
      </c>
      <c r="AG40" s="17"/>
      <c r="AH40" s="14"/>
      <c r="AI40" s="14"/>
      <c r="AJ40" s="14"/>
      <c r="AK40" s="14"/>
      <c r="AL40" s="14"/>
      <c r="AM40" s="14"/>
      <c r="AN40" s="17">
        <f>AF40</f>
        <v>16.2</v>
      </c>
      <c r="AO40" s="17">
        <f>AN40</f>
        <v>16.2</v>
      </c>
      <c r="AP40" s="17">
        <v>10.199999999999999</v>
      </c>
      <c r="AQ40" s="17">
        <v>0</v>
      </c>
      <c r="AR40" s="14"/>
      <c r="AS40" s="14"/>
      <c r="AT40" s="14"/>
      <c r="AU40" s="14"/>
      <c r="AV40" s="14">
        <v>16.2</v>
      </c>
      <c r="AW40" s="17"/>
      <c r="AX40" s="14"/>
      <c r="AY40" s="14"/>
      <c r="AZ40" s="14"/>
      <c r="BA40" s="14"/>
      <c r="BB40" s="14"/>
      <c r="BC40" s="14"/>
      <c r="BD40" s="17">
        <f>AV40</f>
        <v>16.2</v>
      </c>
      <c r="BE40" s="17">
        <f>BD40</f>
        <v>16.2</v>
      </c>
      <c r="BF40" s="17">
        <v>10.199999999999999</v>
      </c>
      <c r="BG40" s="17">
        <v>0</v>
      </c>
      <c r="BH40" s="14"/>
      <c r="BI40" s="14"/>
      <c r="BJ40" s="14"/>
      <c r="BK40" s="14"/>
      <c r="BL40" s="14">
        <v>16.2</v>
      </c>
      <c r="BM40" s="17"/>
      <c r="BN40" s="14"/>
      <c r="BO40" s="14"/>
      <c r="BP40" s="14"/>
      <c r="BQ40" s="14"/>
      <c r="BR40" s="14"/>
      <c r="BS40" s="14"/>
      <c r="BT40" s="17">
        <f>BL40</f>
        <v>16.2</v>
      </c>
      <c r="BU40" s="17">
        <f>BT40</f>
        <v>16.2</v>
      </c>
      <c r="BV40" s="17">
        <v>10.199999999999999</v>
      </c>
      <c r="BW40" s="17">
        <v>0</v>
      </c>
      <c r="BX40" s="143" t="s">
        <v>114</v>
      </c>
      <c r="BY40" s="151">
        <v>96</v>
      </c>
      <c r="BZ40" s="151">
        <v>126</v>
      </c>
      <c r="CA40" s="151">
        <v>126</v>
      </c>
      <c r="CB40" s="151">
        <v>126</v>
      </c>
    </row>
    <row r="41" spans="1:80" ht="51" x14ac:dyDescent="0.2">
      <c r="A41" s="176"/>
      <c r="B41" s="179"/>
      <c r="C41" s="129" t="s">
        <v>37</v>
      </c>
      <c r="D41" s="47" t="s">
        <v>107</v>
      </c>
      <c r="E41" s="130" t="s">
        <v>33</v>
      </c>
      <c r="F41" s="127" t="s">
        <v>117</v>
      </c>
      <c r="G41" s="159" t="s">
        <v>138</v>
      </c>
      <c r="H41" s="14"/>
      <c r="I41" s="14"/>
      <c r="J41" s="14"/>
      <c r="K41" s="14"/>
      <c r="L41" s="14">
        <v>5.6</v>
      </c>
      <c r="M41" s="17"/>
      <c r="N41" s="14"/>
      <c r="O41" s="14"/>
      <c r="P41" s="14"/>
      <c r="Q41" s="14"/>
      <c r="R41" s="14"/>
      <c r="S41" s="14"/>
      <c r="T41" s="17">
        <f>L41</f>
        <v>5.6</v>
      </c>
      <c r="U41" s="17">
        <f>L41</f>
        <v>5.6</v>
      </c>
      <c r="V41" s="17">
        <v>4.3</v>
      </c>
      <c r="W41" s="17">
        <v>0</v>
      </c>
      <c r="X41" s="15"/>
      <c r="Y41" s="15"/>
      <c r="Z41" s="15"/>
      <c r="AA41" s="15"/>
      <c r="AB41" s="14"/>
      <c r="AC41" s="14"/>
      <c r="AD41" s="14"/>
      <c r="AE41" s="14"/>
      <c r="AF41" s="14">
        <v>8.1999999999999993</v>
      </c>
      <c r="AG41" s="17"/>
      <c r="AH41" s="14"/>
      <c r="AI41" s="14"/>
      <c r="AJ41" s="14"/>
      <c r="AK41" s="14"/>
      <c r="AL41" s="14"/>
      <c r="AM41" s="14"/>
      <c r="AN41" s="17">
        <v>8.1999999999999993</v>
      </c>
      <c r="AO41" s="17">
        <v>8.1999999999999993</v>
      </c>
      <c r="AP41" s="17">
        <v>5.0999999999999996</v>
      </c>
      <c r="AQ41" s="17">
        <v>0</v>
      </c>
      <c r="AR41" s="16"/>
      <c r="AS41" s="14"/>
      <c r="AT41" s="14"/>
      <c r="AU41" s="14"/>
      <c r="AV41" s="14">
        <v>8.1999999999999993</v>
      </c>
      <c r="AW41" s="14"/>
      <c r="AX41" s="14"/>
      <c r="AY41" s="14"/>
      <c r="AZ41" s="14"/>
      <c r="BA41" s="14"/>
      <c r="BB41" s="14"/>
      <c r="BC41" s="14"/>
      <c r="BD41" s="14">
        <v>8.1999999999999993</v>
      </c>
      <c r="BE41" s="14">
        <v>8.1999999999999993</v>
      </c>
      <c r="BF41" s="14">
        <v>5.0999999999999996</v>
      </c>
      <c r="BG41" s="14">
        <v>0</v>
      </c>
      <c r="BH41" s="14"/>
      <c r="BI41" s="14"/>
      <c r="BJ41" s="14"/>
      <c r="BK41" s="14"/>
      <c r="BL41" s="14">
        <v>8.1999999999999993</v>
      </c>
      <c r="BM41" s="14"/>
      <c r="BN41" s="14"/>
      <c r="BO41" s="14"/>
      <c r="BP41" s="14"/>
      <c r="BQ41" s="14"/>
      <c r="BR41" s="14"/>
      <c r="BS41" s="14"/>
      <c r="BT41" s="14">
        <v>8.1999999999999993</v>
      </c>
      <c r="BU41" s="14">
        <v>8.1999999999999993</v>
      </c>
      <c r="BV41" s="14">
        <v>5.0999999999999996</v>
      </c>
      <c r="BW41" s="14">
        <v>0</v>
      </c>
      <c r="BX41" s="143" t="s">
        <v>115</v>
      </c>
      <c r="BY41" s="151">
        <v>860</v>
      </c>
      <c r="BZ41" s="151">
        <v>1110</v>
      </c>
      <c r="CA41" s="151">
        <v>1090</v>
      </c>
      <c r="CB41" s="151">
        <v>1090</v>
      </c>
    </row>
    <row r="42" spans="1:80" ht="63.75" x14ac:dyDescent="0.2">
      <c r="A42" s="176"/>
      <c r="B42" s="179"/>
      <c r="C42" s="129" t="s">
        <v>39</v>
      </c>
      <c r="D42" s="140" t="s">
        <v>127</v>
      </c>
      <c r="E42" s="130" t="s">
        <v>33</v>
      </c>
      <c r="F42" s="162">
        <v>190245331</v>
      </c>
      <c r="G42" s="159" t="s">
        <v>139</v>
      </c>
      <c r="H42" s="14"/>
      <c r="I42" s="14"/>
      <c r="J42" s="14"/>
      <c r="K42" s="14"/>
      <c r="L42" s="14"/>
      <c r="M42" s="17"/>
      <c r="N42" s="14"/>
      <c r="O42" s="14"/>
      <c r="P42" s="14"/>
      <c r="Q42" s="14"/>
      <c r="R42" s="14"/>
      <c r="S42" s="14"/>
      <c r="T42" s="17"/>
      <c r="U42" s="17"/>
      <c r="V42" s="17"/>
      <c r="W42" s="17"/>
      <c r="X42" s="15"/>
      <c r="Y42" s="15"/>
      <c r="Z42" s="15"/>
      <c r="AA42" s="15"/>
      <c r="AB42" s="14"/>
      <c r="AC42" s="14"/>
      <c r="AD42" s="14"/>
      <c r="AE42" s="14"/>
      <c r="AF42" s="14">
        <v>14.7</v>
      </c>
      <c r="AG42" s="17"/>
      <c r="AH42" s="14"/>
      <c r="AI42" s="14"/>
      <c r="AJ42" s="14"/>
      <c r="AK42" s="14"/>
      <c r="AL42" s="14"/>
      <c r="AM42" s="14">
        <v>0.1</v>
      </c>
      <c r="AN42" s="17">
        <f>AF42</f>
        <v>14.7</v>
      </c>
      <c r="AO42" s="17">
        <v>14.7</v>
      </c>
      <c r="AP42" s="17">
        <v>10.199999999999999</v>
      </c>
      <c r="AQ42" s="17">
        <v>0</v>
      </c>
      <c r="AR42" s="14"/>
      <c r="AS42" s="14"/>
      <c r="AT42" s="14"/>
      <c r="AU42" s="14"/>
      <c r="AV42" s="14">
        <v>14.7</v>
      </c>
      <c r="AW42" s="17"/>
      <c r="AX42" s="14"/>
      <c r="AY42" s="14"/>
      <c r="AZ42" s="14"/>
      <c r="BA42" s="14"/>
      <c r="BB42" s="14"/>
      <c r="BC42" s="14">
        <v>0.1</v>
      </c>
      <c r="BD42" s="17">
        <f>AV42</f>
        <v>14.7</v>
      </c>
      <c r="BE42" s="17">
        <v>14.7</v>
      </c>
      <c r="BF42" s="17">
        <v>10.199999999999999</v>
      </c>
      <c r="BG42" s="17">
        <v>0</v>
      </c>
      <c r="BH42" s="14"/>
      <c r="BI42" s="14"/>
      <c r="BJ42" s="14"/>
      <c r="BK42" s="14"/>
      <c r="BL42" s="14">
        <v>14.7</v>
      </c>
      <c r="BM42" s="17"/>
      <c r="BN42" s="14"/>
      <c r="BO42" s="14"/>
      <c r="BP42" s="14"/>
      <c r="BQ42" s="14"/>
      <c r="BR42" s="14"/>
      <c r="BS42" s="14">
        <v>0.1</v>
      </c>
      <c r="BT42" s="17">
        <f>BL42</f>
        <v>14.7</v>
      </c>
      <c r="BU42" s="17">
        <v>14.7</v>
      </c>
      <c r="BV42" s="17">
        <v>10.199999999999999</v>
      </c>
      <c r="BW42" s="17">
        <v>0</v>
      </c>
      <c r="BX42" s="152"/>
      <c r="BY42" s="151"/>
      <c r="BZ42" s="151"/>
      <c r="CA42" s="151"/>
      <c r="CB42" s="151"/>
    </row>
    <row r="43" spans="1:80" ht="63.75" x14ac:dyDescent="0.2">
      <c r="A43" s="177"/>
      <c r="B43" s="180"/>
      <c r="C43" s="128" t="s">
        <v>40</v>
      </c>
      <c r="D43" s="47" t="s">
        <v>137</v>
      </c>
      <c r="E43" s="130" t="s">
        <v>33</v>
      </c>
      <c r="F43" s="104">
        <v>302735756</v>
      </c>
      <c r="G43" s="159" t="s">
        <v>140</v>
      </c>
      <c r="H43" s="14"/>
      <c r="I43" s="14"/>
      <c r="J43" s="14"/>
      <c r="K43" s="14"/>
      <c r="L43" s="14">
        <v>12.5</v>
      </c>
      <c r="M43" s="17"/>
      <c r="N43" s="14"/>
      <c r="O43" s="14"/>
      <c r="P43" s="14"/>
      <c r="Q43" s="14"/>
      <c r="R43" s="14"/>
      <c r="S43" s="14"/>
      <c r="T43" s="17">
        <f>L43</f>
        <v>12.5</v>
      </c>
      <c r="U43" s="17">
        <f>L43</f>
        <v>12.5</v>
      </c>
      <c r="V43" s="17">
        <v>9.6</v>
      </c>
      <c r="W43" s="17">
        <v>0</v>
      </c>
      <c r="X43" s="15"/>
      <c r="Y43" s="15"/>
      <c r="Z43" s="15"/>
      <c r="AA43" s="15"/>
      <c r="AB43" s="14"/>
      <c r="AC43" s="14"/>
      <c r="AD43" s="14"/>
      <c r="AE43" s="14"/>
      <c r="AF43" s="14"/>
      <c r="AG43" s="17"/>
      <c r="AH43" s="14"/>
      <c r="AI43" s="14"/>
      <c r="AJ43" s="14"/>
      <c r="AK43" s="14"/>
      <c r="AL43" s="14"/>
      <c r="AM43" s="14"/>
      <c r="AN43" s="17"/>
      <c r="AO43" s="17"/>
      <c r="AP43" s="17"/>
      <c r="AQ43" s="17"/>
      <c r="AR43" s="16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52"/>
      <c r="BY43" s="151"/>
      <c r="BZ43" s="151"/>
      <c r="CA43" s="151"/>
      <c r="CB43" s="151"/>
    </row>
    <row r="44" spans="1:80" ht="14.25" customHeight="1" x14ac:dyDescent="0.2">
      <c r="A44" s="10" t="s">
        <v>37</v>
      </c>
      <c r="B44" s="11" t="s">
        <v>37</v>
      </c>
      <c r="C44" s="277" t="s">
        <v>31</v>
      </c>
      <c r="D44" s="277"/>
      <c r="E44" s="277"/>
      <c r="F44" s="277"/>
      <c r="G44" s="277"/>
      <c r="H44" s="61"/>
      <c r="I44" s="61"/>
      <c r="J44" s="61"/>
      <c r="K44" s="61"/>
      <c r="L44" s="61">
        <f>SUM(L40:L43)</f>
        <v>32.4</v>
      </c>
      <c r="M44" s="61"/>
      <c r="N44" s="61"/>
      <c r="O44" s="61"/>
      <c r="P44" s="61"/>
      <c r="Q44" s="61"/>
      <c r="R44" s="61"/>
      <c r="S44" s="61"/>
      <c r="T44" s="61">
        <f t="shared" ref="T44:AA44" si="3">SUM(T40:T43)</f>
        <v>32.4</v>
      </c>
      <c r="U44" s="61">
        <f t="shared" si="3"/>
        <v>32.4</v>
      </c>
      <c r="V44" s="61">
        <f t="shared" si="3"/>
        <v>22.6</v>
      </c>
      <c r="W44" s="61">
        <f t="shared" si="3"/>
        <v>0</v>
      </c>
      <c r="X44" s="61">
        <f t="shared" si="3"/>
        <v>0</v>
      </c>
      <c r="Y44" s="61">
        <f t="shared" si="3"/>
        <v>0</v>
      </c>
      <c r="Z44" s="61">
        <f t="shared" si="3"/>
        <v>0</v>
      </c>
      <c r="AA44" s="61">
        <f t="shared" si="3"/>
        <v>0</v>
      </c>
      <c r="AB44" s="61"/>
      <c r="AC44" s="61"/>
      <c r="AD44" s="61"/>
      <c r="AE44" s="61"/>
      <c r="AF44" s="61">
        <f>SUM(AF40:AF43)</f>
        <v>39.099999999999994</v>
      </c>
      <c r="AG44" s="61"/>
      <c r="AH44" s="61"/>
      <c r="AI44" s="61"/>
      <c r="AJ44" s="61"/>
      <c r="AK44" s="61"/>
      <c r="AL44" s="61"/>
      <c r="AM44" s="61">
        <f>SUM(AM40:AM43)</f>
        <v>0.1</v>
      </c>
      <c r="AN44" s="61">
        <f>SUM(AN40:AN43)</f>
        <v>39.099999999999994</v>
      </c>
      <c r="AO44" s="61">
        <f>SUM(AO40:AO43)</f>
        <v>39.099999999999994</v>
      </c>
      <c r="AP44" s="61">
        <f>SUM(AP40:AP43)</f>
        <v>25.5</v>
      </c>
      <c r="AQ44" s="61">
        <f>SUM(AQ40:AQ43)</f>
        <v>0</v>
      </c>
      <c r="AR44" s="61"/>
      <c r="AS44" s="61"/>
      <c r="AT44" s="61"/>
      <c r="AU44" s="61"/>
      <c r="AV44" s="61">
        <f>SUM(AV40:AV43)</f>
        <v>39.099999999999994</v>
      </c>
      <c r="AW44" s="61"/>
      <c r="AX44" s="61"/>
      <c r="AY44" s="61"/>
      <c r="AZ44" s="61"/>
      <c r="BA44" s="61"/>
      <c r="BB44" s="61"/>
      <c r="BC44" s="61">
        <f>SUM(BC40:BC43)</f>
        <v>0.1</v>
      </c>
      <c r="BD44" s="61">
        <f>SUM(BD40:BD43)</f>
        <v>39.099999999999994</v>
      </c>
      <c r="BE44" s="61">
        <f>SUM(BE40:BE43)</f>
        <v>39.099999999999994</v>
      </c>
      <c r="BF44" s="61">
        <f>SUM(BF40:BF43)</f>
        <v>25.5</v>
      </c>
      <c r="BG44" s="61">
        <f>SUM(BG40:BG43)</f>
        <v>0</v>
      </c>
      <c r="BH44" s="61"/>
      <c r="BI44" s="61"/>
      <c r="BJ44" s="61"/>
      <c r="BK44" s="61"/>
      <c r="BL44" s="61">
        <f>SUM(BL40:BL43)</f>
        <v>39.099999999999994</v>
      </c>
      <c r="BM44" s="61"/>
      <c r="BN44" s="61"/>
      <c r="BO44" s="61"/>
      <c r="BP44" s="61"/>
      <c r="BQ44" s="61"/>
      <c r="BR44" s="61"/>
      <c r="BS44" s="61">
        <f>SUM(BS40:BS43)</f>
        <v>0.1</v>
      </c>
      <c r="BT44" s="61">
        <f>SUM(BT40:BT43)</f>
        <v>39.099999999999994</v>
      </c>
      <c r="BU44" s="61">
        <f>SUM(BU40:BU43)</f>
        <v>39.099999999999994</v>
      </c>
      <c r="BV44" s="61">
        <f>SUM(BV40:BV43)</f>
        <v>25.5</v>
      </c>
      <c r="BW44" s="61">
        <f>SUM(BW40:BW43)</f>
        <v>0</v>
      </c>
      <c r="BX44" s="12"/>
      <c r="BY44" s="12"/>
      <c r="BZ44" s="12"/>
      <c r="CA44" s="12"/>
      <c r="CB44" s="13"/>
    </row>
    <row r="45" spans="1:80" s="39" customFormat="1" x14ac:dyDescent="0.2">
      <c r="A45" s="10" t="s">
        <v>37</v>
      </c>
      <c r="B45" s="62" t="s">
        <v>39</v>
      </c>
      <c r="C45" s="191" t="s">
        <v>95</v>
      </c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1"/>
      <c r="AE45" s="191"/>
      <c r="AF45" s="191"/>
      <c r="AG45" s="191"/>
      <c r="AH45" s="191"/>
      <c r="AI45" s="191"/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91"/>
      <c r="AV45" s="191"/>
      <c r="AW45" s="191"/>
      <c r="AX45" s="191"/>
      <c r="AY45" s="191"/>
      <c r="AZ45" s="191"/>
      <c r="BA45" s="191"/>
      <c r="BB45" s="191"/>
      <c r="BC45" s="191"/>
      <c r="BD45" s="191"/>
      <c r="BE45" s="191"/>
      <c r="BF45" s="191"/>
      <c r="BG45" s="191"/>
      <c r="BH45" s="191"/>
      <c r="BI45" s="191"/>
      <c r="BJ45" s="191"/>
      <c r="BK45" s="191"/>
      <c r="BL45" s="191"/>
      <c r="BM45" s="191"/>
      <c r="BN45" s="191"/>
      <c r="BO45" s="191"/>
      <c r="BP45" s="191"/>
      <c r="BQ45" s="191"/>
      <c r="BR45" s="191"/>
      <c r="BS45" s="191"/>
      <c r="BT45" s="191"/>
      <c r="BU45" s="191"/>
      <c r="BV45" s="191"/>
      <c r="BW45" s="191"/>
      <c r="BX45" s="191"/>
      <c r="BY45" s="191"/>
      <c r="BZ45" s="191"/>
      <c r="CA45" s="191"/>
      <c r="CB45" s="191"/>
    </row>
    <row r="46" spans="1:80" s="39" customFormat="1" ht="69" customHeight="1" x14ac:dyDescent="0.2">
      <c r="A46" s="10" t="s">
        <v>37</v>
      </c>
      <c r="B46" s="62" t="s">
        <v>39</v>
      </c>
      <c r="C46" s="63" t="s">
        <v>34</v>
      </c>
      <c r="D46" s="160" t="s">
        <v>96</v>
      </c>
      <c r="E46" s="67" t="s">
        <v>33</v>
      </c>
      <c r="F46" s="68" t="s">
        <v>48</v>
      </c>
      <c r="G46" s="107" t="s">
        <v>70</v>
      </c>
      <c r="H46" s="64"/>
      <c r="I46" s="64"/>
      <c r="J46" s="64">
        <v>202.7</v>
      </c>
      <c r="K46" s="64"/>
      <c r="L46" s="64"/>
      <c r="M46" s="64"/>
      <c r="N46" s="64"/>
      <c r="O46" s="64"/>
      <c r="P46" s="64"/>
      <c r="Q46" s="64"/>
      <c r="R46" s="64"/>
      <c r="S46" s="64"/>
      <c r="T46" s="64">
        <f>J46</f>
        <v>202.7</v>
      </c>
      <c r="U46" s="65">
        <v>0</v>
      </c>
      <c r="V46" s="65">
        <v>0</v>
      </c>
      <c r="W46" s="65">
        <f>T46</f>
        <v>202.7</v>
      </c>
      <c r="X46" s="65"/>
      <c r="Y46" s="65"/>
      <c r="Z46" s="65"/>
      <c r="AA46" s="65"/>
      <c r="AB46" s="65"/>
      <c r="AC46" s="65"/>
      <c r="AD46" s="65">
        <v>318.3</v>
      </c>
      <c r="AE46" s="65"/>
      <c r="AF46" s="65"/>
      <c r="AG46" s="65"/>
      <c r="AH46" s="65"/>
      <c r="AI46" s="65"/>
      <c r="AJ46" s="65"/>
      <c r="AK46" s="65"/>
      <c r="AL46" s="65"/>
      <c r="AM46" s="65"/>
      <c r="AN46" s="65">
        <f>AD46</f>
        <v>318.3</v>
      </c>
      <c r="AO46" s="65">
        <v>0</v>
      </c>
      <c r="AP46" s="65">
        <v>0</v>
      </c>
      <c r="AQ46" s="65">
        <f>AD46</f>
        <v>318.3</v>
      </c>
      <c r="AR46" s="65"/>
      <c r="AS46" s="65"/>
      <c r="AT46" s="65">
        <v>260.7</v>
      </c>
      <c r="AU46" s="65"/>
      <c r="AV46" s="65"/>
      <c r="AW46" s="65"/>
      <c r="AX46" s="64"/>
      <c r="AY46" s="64"/>
      <c r="AZ46" s="64"/>
      <c r="BA46" s="64"/>
      <c r="BB46" s="64"/>
      <c r="BC46" s="64"/>
      <c r="BD46" s="64">
        <f>AT46</f>
        <v>260.7</v>
      </c>
      <c r="BE46" s="64">
        <v>0</v>
      </c>
      <c r="BF46" s="64">
        <v>0</v>
      </c>
      <c r="BG46" s="64">
        <v>260.7</v>
      </c>
      <c r="BH46" s="64"/>
      <c r="BI46" s="64"/>
      <c r="BJ46" s="141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50" t="s">
        <v>120</v>
      </c>
      <c r="BY46" s="149">
        <v>1</v>
      </c>
      <c r="BZ46" s="149">
        <v>1</v>
      </c>
      <c r="CA46" s="149">
        <v>1</v>
      </c>
      <c r="CB46" s="149"/>
    </row>
    <row r="47" spans="1:80" s="39" customFormat="1" x14ac:dyDescent="0.2">
      <c r="A47" s="10" t="s">
        <v>37</v>
      </c>
      <c r="B47" s="62" t="s">
        <v>39</v>
      </c>
      <c r="C47" s="195" t="s">
        <v>31</v>
      </c>
      <c r="D47" s="195"/>
      <c r="E47" s="195"/>
      <c r="F47" s="195"/>
      <c r="G47" s="195"/>
      <c r="H47" s="66"/>
      <c r="I47" s="66"/>
      <c r="J47" s="66">
        <f>SUM(J46)</f>
        <v>202.7</v>
      </c>
      <c r="K47" s="66"/>
      <c r="L47" s="66"/>
      <c r="M47" s="66"/>
      <c r="N47" s="66"/>
      <c r="O47" s="66"/>
      <c r="P47" s="66"/>
      <c r="Q47" s="66"/>
      <c r="R47" s="66"/>
      <c r="S47" s="66"/>
      <c r="T47" s="66">
        <f t="shared" ref="T47:AA47" si="4">SUM(T46)</f>
        <v>202.7</v>
      </c>
      <c r="U47" s="66">
        <f t="shared" si="4"/>
        <v>0</v>
      </c>
      <c r="V47" s="66">
        <f t="shared" si="4"/>
        <v>0</v>
      </c>
      <c r="W47" s="66">
        <f t="shared" si="4"/>
        <v>202.7</v>
      </c>
      <c r="X47" s="66">
        <f t="shared" si="4"/>
        <v>0</v>
      </c>
      <c r="Y47" s="66">
        <f t="shared" si="4"/>
        <v>0</v>
      </c>
      <c r="Z47" s="66">
        <f t="shared" si="4"/>
        <v>0</v>
      </c>
      <c r="AA47" s="66">
        <f t="shared" si="4"/>
        <v>0</v>
      </c>
      <c r="AB47" s="66"/>
      <c r="AC47" s="66"/>
      <c r="AD47" s="66">
        <f>SUM(AD46)</f>
        <v>318.3</v>
      </c>
      <c r="AE47" s="66"/>
      <c r="AF47" s="66"/>
      <c r="AG47" s="66"/>
      <c r="AH47" s="66"/>
      <c r="AI47" s="66"/>
      <c r="AJ47" s="66"/>
      <c r="AK47" s="66"/>
      <c r="AL47" s="66"/>
      <c r="AM47" s="66"/>
      <c r="AN47" s="66">
        <f>SUM(AN46)</f>
        <v>318.3</v>
      </c>
      <c r="AO47" s="66">
        <f>SUM(AO46)</f>
        <v>0</v>
      </c>
      <c r="AP47" s="66">
        <f>SUM(AP46)</f>
        <v>0</v>
      </c>
      <c r="AQ47" s="66">
        <f>SUM(AQ46)</f>
        <v>318.3</v>
      </c>
      <c r="AR47" s="66"/>
      <c r="AS47" s="66"/>
      <c r="AT47" s="66">
        <f>SUM(AT46)</f>
        <v>260.7</v>
      </c>
      <c r="AU47" s="66"/>
      <c r="AV47" s="66"/>
      <c r="AW47" s="66"/>
      <c r="AX47" s="66"/>
      <c r="AY47" s="66"/>
      <c r="AZ47" s="66"/>
      <c r="BA47" s="66"/>
      <c r="BB47" s="66"/>
      <c r="BC47" s="66"/>
      <c r="BD47" s="66">
        <f>SUM(BD46)</f>
        <v>260.7</v>
      </c>
      <c r="BE47" s="66">
        <f>SUM(BE46)</f>
        <v>0</v>
      </c>
      <c r="BF47" s="66">
        <f>SUM(BF46)</f>
        <v>0</v>
      </c>
      <c r="BG47" s="66">
        <f>SUM(BG46)</f>
        <v>260.7</v>
      </c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41"/>
      <c r="BY47" s="41"/>
      <c r="BZ47" s="41"/>
      <c r="CA47" s="41"/>
      <c r="CB47" s="41"/>
    </row>
    <row r="48" spans="1:80" s="39" customFormat="1" x14ac:dyDescent="0.2">
      <c r="A48" s="10" t="s">
        <v>37</v>
      </c>
      <c r="B48" s="190" t="s">
        <v>32</v>
      </c>
      <c r="C48" s="190"/>
      <c r="D48" s="190"/>
      <c r="E48" s="190"/>
      <c r="F48" s="190"/>
      <c r="G48" s="190"/>
      <c r="H48" s="21"/>
      <c r="I48" s="21"/>
      <c r="J48" s="21">
        <f t="shared" ref="J48:BT48" si="5">J38+J44+J47</f>
        <v>202.7</v>
      </c>
      <c r="K48" s="21"/>
      <c r="L48" s="21">
        <f t="shared" si="5"/>
        <v>304.89999999999998</v>
      </c>
      <c r="M48" s="21"/>
      <c r="N48" s="21"/>
      <c r="O48" s="21">
        <f t="shared" si="5"/>
        <v>6.9</v>
      </c>
      <c r="P48" s="21"/>
      <c r="Q48" s="21"/>
      <c r="R48" s="21"/>
      <c r="S48" s="21">
        <f t="shared" si="5"/>
        <v>4.5999999999999996</v>
      </c>
      <c r="T48" s="21">
        <f t="shared" si="5"/>
        <v>514.5</v>
      </c>
      <c r="U48" s="21">
        <f t="shared" si="5"/>
        <v>307.91999999999996</v>
      </c>
      <c r="V48" s="21">
        <f t="shared" si="5"/>
        <v>167.5</v>
      </c>
      <c r="W48" s="21">
        <f t="shared" si="5"/>
        <v>206.57999999999998</v>
      </c>
      <c r="X48" s="21">
        <f t="shared" si="5"/>
        <v>0</v>
      </c>
      <c r="Y48" s="21">
        <f t="shared" si="5"/>
        <v>0</v>
      </c>
      <c r="Z48" s="21">
        <f t="shared" si="5"/>
        <v>0</v>
      </c>
      <c r="AA48" s="21">
        <f t="shared" si="5"/>
        <v>0</v>
      </c>
      <c r="AB48" s="21"/>
      <c r="AC48" s="21"/>
      <c r="AD48" s="21">
        <f t="shared" si="5"/>
        <v>318.3</v>
      </c>
      <c r="AE48" s="21"/>
      <c r="AF48" s="21">
        <f t="shared" si="5"/>
        <v>350.79999999999995</v>
      </c>
      <c r="AG48" s="21"/>
      <c r="AH48" s="21"/>
      <c r="AI48" s="21">
        <f t="shared" si="5"/>
        <v>6.9</v>
      </c>
      <c r="AJ48" s="21"/>
      <c r="AK48" s="21"/>
      <c r="AL48" s="21"/>
      <c r="AM48" s="21">
        <f t="shared" si="5"/>
        <v>0.4</v>
      </c>
      <c r="AN48" s="21">
        <f t="shared" si="5"/>
        <v>676</v>
      </c>
      <c r="AO48" s="21">
        <f t="shared" si="5"/>
        <v>353.1</v>
      </c>
      <c r="AP48" s="21">
        <f t="shared" si="5"/>
        <v>188.7</v>
      </c>
      <c r="AQ48" s="21">
        <f t="shared" si="5"/>
        <v>322.90000000000003</v>
      </c>
      <c r="AR48" s="21"/>
      <c r="AS48" s="21"/>
      <c r="AT48" s="21">
        <f t="shared" si="5"/>
        <v>260.7</v>
      </c>
      <c r="AU48" s="21"/>
      <c r="AV48" s="21">
        <f t="shared" si="5"/>
        <v>356.79999999999995</v>
      </c>
      <c r="AW48" s="21"/>
      <c r="AX48" s="21"/>
      <c r="AY48" s="21">
        <f t="shared" si="5"/>
        <v>6.6</v>
      </c>
      <c r="AZ48" s="21"/>
      <c r="BA48" s="21"/>
      <c r="BB48" s="21"/>
      <c r="BC48" s="21">
        <f t="shared" si="5"/>
        <v>0.4</v>
      </c>
      <c r="BD48" s="21">
        <f t="shared" si="5"/>
        <v>624.09999999999991</v>
      </c>
      <c r="BE48" s="21">
        <f t="shared" si="5"/>
        <v>358.20000000000005</v>
      </c>
      <c r="BF48" s="21">
        <f t="shared" si="5"/>
        <v>190.2</v>
      </c>
      <c r="BG48" s="21">
        <f t="shared" si="5"/>
        <v>265.89999999999998</v>
      </c>
      <c r="BH48" s="21"/>
      <c r="BI48" s="21"/>
      <c r="BJ48" s="21"/>
      <c r="BK48" s="21"/>
      <c r="BL48" s="21">
        <f t="shared" si="5"/>
        <v>356.79999999999995</v>
      </c>
      <c r="BM48" s="21"/>
      <c r="BN48" s="21"/>
      <c r="BO48" s="21">
        <f t="shared" si="5"/>
        <v>6.6</v>
      </c>
      <c r="BP48" s="21"/>
      <c r="BQ48" s="21"/>
      <c r="BR48" s="21"/>
      <c r="BS48" s="21">
        <f t="shared" si="5"/>
        <v>0.4</v>
      </c>
      <c r="BT48" s="21">
        <f t="shared" si="5"/>
        <v>363.4</v>
      </c>
      <c r="BU48" s="21">
        <f>BU38+BU44+BU47</f>
        <v>358.4</v>
      </c>
      <c r="BV48" s="21">
        <f>BV38+BV44+BV47</f>
        <v>190.2</v>
      </c>
      <c r="BW48" s="21">
        <f>BW38+BW44+BW47</f>
        <v>5</v>
      </c>
      <c r="BX48" s="69"/>
      <c r="BY48" s="69"/>
      <c r="BZ48" s="69"/>
      <c r="CA48" s="69"/>
      <c r="CB48" s="69"/>
    </row>
    <row r="49" spans="1:80" ht="17.25" customHeight="1" x14ac:dyDescent="0.2">
      <c r="A49" s="8" t="s">
        <v>39</v>
      </c>
      <c r="B49" s="184" t="s">
        <v>57</v>
      </c>
      <c r="C49" s="184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  <c r="AH49" s="184"/>
      <c r="AI49" s="184"/>
      <c r="AJ49" s="184"/>
      <c r="AK49" s="184"/>
      <c r="AL49" s="184"/>
      <c r="AM49" s="184"/>
      <c r="AN49" s="184"/>
      <c r="AO49" s="184"/>
      <c r="AP49" s="184"/>
      <c r="AQ49" s="184"/>
      <c r="AR49" s="184"/>
      <c r="AS49" s="184"/>
      <c r="AT49" s="184"/>
      <c r="AU49" s="184"/>
      <c r="AV49" s="184"/>
      <c r="AW49" s="184"/>
      <c r="AX49" s="184"/>
      <c r="AY49" s="184"/>
      <c r="AZ49" s="184"/>
      <c r="BA49" s="184"/>
      <c r="BB49" s="184"/>
      <c r="BC49" s="184"/>
      <c r="BD49" s="184"/>
      <c r="BE49" s="184"/>
      <c r="BF49" s="184"/>
      <c r="BG49" s="184"/>
      <c r="BH49" s="184"/>
      <c r="BI49" s="184"/>
      <c r="BJ49" s="184"/>
      <c r="BK49" s="184"/>
      <c r="BL49" s="184"/>
      <c r="BM49" s="184"/>
      <c r="BN49" s="184"/>
      <c r="BO49" s="123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</row>
    <row r="50" spans="1:80" ht="15.75" customHeight="1" x14ac:dyDescent="0.2">
      <c r="A50" s="10" t="s">
        <v>39</v>
      </c>
      <c r="B50" s="11" t="s">
        <v>34</v>
      </c>
      <c r="C50" s="185" t="s">
        <v>59</v>
      </c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5"/>
      <c r="O50" s="185"/>
      <c r="P50" s="185"/>
      <c r="Q50" s="185"/>
      <c r="R50" s="185"/>
      <c r="S50" s="185"/>
      <c r="T50" s="185"/>
      <c r="U50" s="185"/>
      <c r="V50" s="185"/>
      <c r="W50" s="185"/>
      <c r="X50" s="185"/>
      <c r="Y50" s="185"/>
      <c r="Z50" s="185"/>
      <c r="AA50" s="185"/>
      <c r="AB50" s="185"/>
      <c r="AC50" s="185"/>
      <c r="AD50" s="185"/>
      <c r="AE50" s="185"/>
      <c r="AF50" s="185"/>
      <c r="AG50" s="185"/>
      <c r="AH50" s="185"/>
      <c r="AI50" s="185"/>
      <c r="AJ50" s="185"/>
      <c r="AK50" s="185"/>
      <c r="AL50" s="185"/>
      <c r="AM50" s="185"/>
      <c r="AN50" s="185"/>
      <c r="AO50" s="185"/>
      <c r="AP50" s="185"/>
      <c r="AQ50" s="185"/>
      <c r="AR50" s="185"/>
      <c r="AS50" s="185"/>
      <c r="AT50" s="185"/>
      <c r="AU50" s="185"/>
      <c r="AV50" s="185"/>
      <c r="AW50" s="185"/>
      <c r="AX50" s="185"/>
      <c r="AY50" s="185"/>
      <c r="AZ50" s="185"/>
      <c r="BA50" s="185"/>
      <c r="BB50" s="185"/>
      <c r="BC50" s="185"/>
      <c r="BD50" s="185"/>
      <c r="BE50" s="185"/>
      <c r="BF50" s="185"/>
      <c r="BG50" s="185"/>
      <c r="BH50" s="185"/>
      <c r="BI50" s="185"/>
      <c r="BJ50" s="185"/>
      <c r="BK50" s="185"/>
      <c r="BL50" s="185"/>
      <c r="BM50" s="185"/>
      <c r="BN50" s="185"/>
      <c r="BO50" s="124"/>
      <c r="BP50" s="12"/>
      <c r="BQ50" s="12"/>
      <c r="BR50" s="12"/>
      <c r="BS50" s="12"/>
      <c r="BT50" s="12"/>
      <c r="BU50" s="12"/>
      <c r="BV50" s="12"/>
      <c r="BW50" s="12"/>
      <c r="BX50" s="57"/>
      <c r="BY50" s="57"/>
      <c r="BZ50" s="57"/>
      <c r="CA50" s="57"/>
      <c r="CB50" s="58"/>
    </row>
    <row r="51" spans="1:80" ht="51" customHeight="1" x14ac:dyDescent="0.2">
      <c r="A51" s="175" t="s">
        <v>39</v>
      </c>
      <c r="B51" s="178" t="s">
        <v>34</v>
      </c>
      <c r="C51" s="181" t="s">
        <v>34</v>
      </c>
      <c r="D51" s="246" t="s">
        <v>108</v>
      </c>
      <c r="E51" s="243" t="s">
        <v>33</v>
      </c>
      <c r="F51" s="287">
        <v>188718528</v>
      </c>
      <c r="G51" s="187" t="s">
        <v>58</v>
      </c>
      <c r="H51" s="14"/>
      <c r="I51" s="132"/>
      <c r="J51" s="132"/>
      <c r="K51" s="132"/>
      <c r="L51" s="132">
        <v>34.75</v>
      </c>
      <c r="M51" s="132"/>
      <c r="N51" s="132"/>
      <c r="O51" s="132"/>
      <c r="P51" s="132"/>
      <c r="Q51" s="132"/>
      <c r="R51" s="132"/>
      <c r="S51" s="132"/>
      <c r="T51" s="132">
        <v>34.75</v>
      </c>
      <c r="U51" s="132">
        <v>34.75</v>
      </c>
      <c r="V51" s="132">
        <v>0</v>
      </c>
      <c r="W51" s="133">
        <v>0</v>
      </c>
      <c r="X51" s="133">
        <v>0</v>
      </c>
      <c r="Y51" s="133"/>
      <c r="Z51" s="133"/>
      <c r="AA51" s="133"/>
      <c r="AB51" s="14"/>
      <c r="AC51" s="132"/>
      <c r="AD51" s="132"/>
      <c r="AE51" s="132"/>
      <c r="AF51" s="132">
        <v>34.75</v>
      </c>
      <c r="AG51" s="132"/>
      <c r="AH51" s="132"/>
      <c r="AI51" s="132"/>
      <c r="AJ51" s="132"/>
      <c r="AK51" s="132"/>
      <c r="AL51" s="132"/>
      <c r="AM51" s="132"/>
      <c r="AN51" s="132">
        <v>34.75</v>
      </c>
      <c r="AO51" s="132">
        <v>34.75</v>
      </c>
      <c r="AP51" s="132">
        <v>0</v>
      </c>
      <c r="AQ51" s="133">
        <v>0</v>
      </c>
      <c r="AR51" s="139"/>
      <c r="AS51" s="139"/>
      <c r="AT51" s="139"/>
      <c r="AU51" s="139"/>
      <c r="AV51" s="139">
        <v>37.65</v>
      </c>
      <c r="AW51" s="139"/>
      <c r="AX51" s="139"/>
      <c r="AY51" s="139"/>
      <c r="AZ51" s="139"/>
      <c r="BA51" s="139"/>
      <c r="BB51" s="139"/>
      <c r="BC51" s="139"/>
      <c r="BD51" s="139">
        <v>37.65</v>
      </c>
      <c r="BE51" s="139">
        <v>37.65</v>
      </c>
      <c r="BF51" s="139">
        <v>0</v>
      </c>
      <c r="BG51" s="139">
        <v>0</v>
      </c>
      <c r="BH51" s="139"/>
      <c r="BI51" s="139"/>
      <c r="BJ51" s="139"/>
      <c r="BK51" s="139"/>
      <c r="BL51" s="139">
        <v>37.65</v>
      </c>
      <c r="BM51" s="139"/>
      <c r="BN51" s="139"/>
      <c r="BO51" s="139"/>
      <c r="BP51" s="139"/>
      <c r="BQ51" s="139"/>
      <c r="BR51" s="139"/>
      <c r="BS51" s="139"/>
      <c r="BT51" s="139">
        <v>37.65</v>
      </c>
      <c r="BU51" s="139">
        <v>37.65</v>
      </c>
      <c r="BV51" s="139">
        <v>0</v>
      </c>
      <c r="BW51" s="139">
        <v>0</v>
      </c>
      <c r="BX51" s="153" t="s">
        <v>60</v>
      </c>
      <c r="BY51" s="149">
        <v>40</v>
      </c>
      <c r="BZ51" s="149">
        <v>40</v>
      </c>
      <c r="CA51" s="149">
        <v>42</v>
      </c>
      <c r="CB51" s="147">
        <v>45</v>
      </c>
    </row>
    <row r="52" spans="1:80" ht="24" x14ac:dyDescent="0.2">
      <c r="A52" s="176"/>
      <c r="B52" s="179"/>
      <c r="C52" s="182"/>
      <c r="D52" s="247"/>
      <c r="E52" s="244"/>
      <c r="F52" s="288"/>
      <c r="G52" s="188"/>
      <c r="H52" s="14"/>
      <c r="I52" s="14"/>
      <c r="J52" s="14"/>
      <c r="K52" s="14"/>
      <c r="L52" s="14"/>
      <c r="M52" s="60"/>
      <c r="N52" s="14"/>
      <c r="O52" s="14"/>
      <c r="P52" s="14"/>
      <c r="Q52" s="14"/>
      <c r="R52" s="14"/>
      <c r="S52" s="14"/>
      <c r="T52" s="60"/>
      <c r="U52" s="60"/>
      <c r="V52" s="60"/>
      <c r="W52" s="60"/>
      <c r="X52" s="15"/>
      <c r="Y52" s="15"/>
      <c r="Z52" s="15"/>
      <c r="AA52" s="15"/>
      <c r="AB52" s="14"/>
      <c r="AC52" s="14"/>
      <c r="AD52" s="14"/>
      <c r="AE52" s="14"/>
      <c r="AF52" s="14"/>
      <c r="AG52" s="60"/>
      <c r="AH52" s="14"/>
      <c r="AI52" s="14"/>
      <c r="AJ52" s="14"/>
      <c r="AK52" s="14"/>
      <c r="AL52" s="14"/>
      <c r="AM52" s="14"/>
      <c r="AN52" s="60"/>
      <c r="AO52" s="60"/>
      <c r="AP52" s="60"/>
      <c r="AQ52" s="60"/>
      <c r="AR52" s="16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56"/>
      <c r="BX52" s="153" t="s">
        <v>61</v>
      </c>
      <c r="BY52" s="149">
        <v>25</v>
      </c>
      <c r="BZ52" s="149">
        <v>27</v>
      </c>
      <c r="CA52" s="149">
        <v>30</v>
      </c>
      <c r="CB52" s="147">
        <v>32</v>
      </c>
    </row>
    <row r="53" spans="1:80" ht="48" x14ac:dyDescent="0.2">
      <c r="A53" s="176"/>
      <c r="B53" s="179"/>
      <c r="C53" s="182"/>
      <c r="D53" s="247"/>
      <c r="E53" s="244"/>
      <c r="F53" s="288"/>
      <c r="G53" s="188"/>
      <c r="H53" s="14"/>
      <c r="I53" s="14"/>
      <c r="J53" s="14"/>
      <c r="K53" s="14"/>
      <c r="L53" s="14"/>
      <c r="M53" s="60"/>
      <c r="N53" s="14"/>
      <c r="O53" s="14"/>
      <c r="P53" s="14"/>
      <c r="Q53" s="14"/>
      <c r="R53" s="14"/>
      <c r="S53" s="14"/>
      <c r="T53" s="60"/>
      <c r="U53" s="60"/>
      <c r="V53" s="60"/>
      <c r="W53" s="60"/>
      <c r="X53" s="15"/>
      <c r="Y53" s="15"/>
      <c r="Z53" s="15"/>
      <c r="AA53" s="15"/>
      <c r="AB53" s="14"/>
      <c r="AC53" s="14"/>
      <c r="AD53" s="14"/>
      <c r="AE53" s="14"/>
      <c r="AF53" s="14"/>
      <c r="AG53" s="60"/>
      <c r="AH53" s="14"/>
      <c r="AI53" s="14"/>
      <c r="AJ53" s="14"/>
      <c r="AK53" s="14"/>
      <c r="AL53" s="14"/>
      <c r="AM53" s="14"/>
      <c r="AN53" s="60"/>
      <c r="AO53" s="60"/>
      <c r="AP53" s="60"/>
      <c r="AQ53" s="60"/>
      <c r="AR53" s="16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56"/>
      <c r="BX53" s="153" t="s">
        <v>62</v>
      </c>
      <c r="BY53" s="149">
        <v>10</v>
      </c>
      <c r="BZ53" s="149">
        <v>10</v>
      </c>
      <c r="CA53" s="149">
        <v>10</v>
      </c>
      <c r="CB53" s="149">
        <v>10</v>
      </c>
    </row>
    <row r="54" spans="1:80" ht="36" x14ac:dyDescent="0.2">
      <c r="A54" s="177"/>
      <c r="B54" s="180"/>
      <c r="C54" s="183"/>
      <c r="D54" s="248"/>
      <c r="E54" s="245"/>
      <c r="F54" s="289"/>
      <c r="G54" s="189"/>
      <c r="H54" s="14"/>
      <c r="I54" s="14"/>
      <c r="J54" s="14"/>
      <c r="K54" s="14"/>
      <c r="L54" s="14"/>
      <c r="M54" s="60"/>
      <c r="N54" s="14"/>
      <c r="O54" s="14"/>
      <c r="P54" s="14"/>
      <c r="Q54" s="14"/>
      <c r="R54" s="14"/>
      <c r="S54" s="14"/>
      <c r="T54" s="60"/>
      <c r="U54" s="60"/>
      <c r="V54" s="60"/>
      <c r="W54" s="60"/>
      <c r="X54" s="15"/>
      <c r="Y54" s="15"/>
      <c r="Z54" s="15"/>
      <c r="AA54" s="15"/>
      <c r="AB54" s="14"/>
      <c r="AC54" s="14"/>
      <c r="AD54" s="14"/>
      <c r="AE54" s="14"/>
      <c r="AF54" s="14"/>
      <c r="AG54" s="60"/>
      <c r="AH54" s="14"/>
      <c r="AI54" s="14"/>
      <c r="AJ54" s="14"/>
      <c r="AK54" s="14"/>
      <c r="AL54" s="14"/>
      <c r="AM54" s="14"/>
      <c r="AN54" s="60"/>
      <c r="AO54" s="60"/>
      <c r="AP54" s="60"/>
      <c r="AQ54" s="60"/>
      <c r="AR54" s="16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56"/>
      <c r="BX54" s="153" t="s">
        <v>63</v>
      </c>
      <c r="BY54" s="149">
        <v>4</v>
      </c>
      <c r="BZ54" s="149">
        <v>4</v>
      </c>
      <c r="CA54" s="149">
        <v>5</v>
      </c>
      <c r="CB54" s="149">
        <v>5</v>
      </c>
    </row>
    <row r="55" spans="1:80" s="39" customFormat="1" x14ac:dyDescent="0.2">
      <c r="A55" s="10" t="s">
        <v>39</v>
      </c>
      <c r="B55" s="62" t="s">
        <v>34</v>
      </c>
      <c r="C55" s="195" t="s">
        <v>31</v>
      </c>
      <c r="D55" s="195"/>
      <c r="E55" s="195"/>
      <c r="F55" s="195"/>
      <c r="G55" s="195"/>
      <c r="H55" s="66"/>
      <c r="I55" s="66"/>
      <c r="J55" s="66"/>
      <c r="K55" s="66"/>
      <c r="L55" s="66">
        <f>SUM(L51:L54)</f>
        <v>34.75</v>
      </c>
      <c r="M55" s="66"/>
      <c r="N55" s="66"/>
      <c r="O55" s="66"/>
      <c r="P55" s="66"/>
      <c r="Q55" s="66"/>
      <c r="R55" s="66"/>
      <c r="S55" s="66"/>
      <c r="T55" s="66">
        <f t="shared" ref="T55:AA55" si="6">SUM(T51:T54)</f>
        <v>34.75</v>
      </c>
      <c r="U55" s="66">
        <f t="shared" si="6"/>
        <v>34.75</v>
      </c>
      <c r="V55" s="66">
        <f t="shared" si="6"/>
        <v>0</v>
      </c>
      <c r="W55" s="66">
        <f t="shared" si="6"/>
        <v>0</v>
      </c>
      <c r="X55" s="66">
        <f t="shared" si="6"/>
        <v>0</v>
      </c>
      <c r="Y55" s="66">
        <f t="shared" si="6"/>
        <v>0</v>
      </c>
      <c r="Z55" s="66">
        <f t="shared" si="6"/>
        <v>0</v>
      </c>
      <c r="AA55" s="66">
        <f t="shared" si="6"/>
        <v>0</v>
      </c>
      <c r="AB55" s="66"/>
      <c r="AC55" s="66"/>
      <c r="AD55" s="66"/>
      <c r="AE55" s="66"/>
      <c r="AF55" s="66">
        <f>SUM(AF51:AF54)</f>
        <v>34.75</v>
      </c>
      <c r="AG55" s="66"/>
      <c r="AH55" s="66"/>
      <c r="AI55" s="66"/>
      <c r="AJ55" s="66"/>
      <c r="AK55" s="66"/>
      <c r="AL55" s="66"/>
      <c r="AM55" s="66"/>
      <c r="AN55" s="66">
        <f>SUM(AN51:AN54)</f>
        <v>34.75</v>
      </c>
      <c r="AO55" s="66">
        <f>SUM(AO51:AO54)</f>
        <v>34.75</v>
      </c>
      <c r="AP55" s="66">
        <f>SUM(AP51:AP54)</f>
        <v>0</v>
      </c>
      <c r="AQ55" s="66">
        <f>SUM(AQ51:AQ54)</f>
        <v>0</v>
      </c>
      <c r="AR55" s="66"/>
      <c r="AS55" s="66"/>
      <c r="AT55" s="66"/>
      <c r="AU55" s="66"/>
      <c r="AV55" s="66">
        <f>SUM(AV51:AV54)</f>
        <v>37.65</v>
      </c>
      <c r="AW55" s="66"/>
      <c r="AX55" s="66"/>
      <c r="AY55" s="66"/>
      <c r="AZ55" s="66"/>
      <c r="BA55" s="66"/>
      <c r="BB55" s="66"/>
      <c r="BC55" s="66"/>
      <c r="BD55" s="66">
        <f>SUM(BD51:BD54)</f>
        <v>37.65</v>
      </c>
      <c r="BE55" s="66">
        <f>SUM(BE51:BE54)</f>
        <v>37.65</v>
      </c>
      <c r="BF55" s="66">
        <f>SUM(BF51:BF54)</f>
        <v>0</v>
      </c>
      <c r="BG55" s="66">
        <f>SUM(BG51:BG54)</f>
        <v>0</v>
      </c>
      <c r="BH55" s="66"/>
      <c r="BI55" s="66"/>
      <c r="BJ55" s="66"/>
      <c r="BK55" s="66"/>
      <c r="BL55" s="66">
        <f>SUM(BL51:BL54)</f>
        <v>37.65</v>
      </c>
      <c r="BM55" s="66"/>
      <c r="BN55" s="66"/>
      <c r="BO55" s="66"/>
      <c r="BP55" s="66"/>
      <c r="BQ55" s="66"/>
      <c r="BR55" s="66"/>
      <c r="BS55" s="66"/>
      <c r="BT55" s="66">
        <f>SUM(BT51:BT54)</f>
        <v>37.65</v>
      </c>
      <c r="BU55" s="66">
        <f>SUM(BU51:BU54)</f>
        <v>37.65</v>
      </c>
      <c r="BV55" s="66">
        <f>SUM(BV51:BV54)</f>
        <v>0</v>
      </c>
      <c r="BW55" s="66">
        <f>SUM(BW51:BW54)</f>
        <v>0</v>
      </c>
      <c r="BX55" s="70"/>
      <c r="BY55" s="70"/>
      <c r="BZ55" s="70"/>
      <c r="CA55" s="70"/>
      <c r="CB55" s="70"/>
    </row>
    <row r="56" spans="1:80" ht="15" customHeight="1" x14ac:dyDescent="0.2">
      <c r="A56" s="10" t="s">
        <v>39</v>
      </c>
      <c r="B56" s="190" t="s">
        <v>32</v>
      </c>
      <c r="C56" s="190"/>
      <c r="D56" s="190"/>
      <c r="E56" s="190"/>
      <c r="F56" s="190"/>
      <c r="G56" s="190"/>
      <c r="H56" s="21"/>
      <c r="I56" s="21"/>
      <c r="J56" s="21"/>
      <c r="K56" s="21"/>
      <c r="L56" s="21">
        <f>L55</f>
        <v>34.75</v>
      </c>
      <c r="M56" s="21"/>
      <c r="N56" s="21"/>
      <c r="O56" s="21"/>
      <c r="P56" s="21"/>
      <c r="Q56" s="21"/>
      <c r="R56" s="21"/>
      <c r="S56" s="21"/>
      <c r="T56" s="21">
        <f t="shared" ref="T56:AA56" si="7">T55</f>
        <v>34.75</v>
      </c>
      <c r="U56" s="21">
        <f t="shared" si="7"/>
        <v>34.75</v>
      </c>
      <c r="V56" s="21">
        <f t="shared" si="7"/>
        <v>0</v>
      </c>
      <c r="W56" s="21">
        <f t="shared" si="7"/>
        <v>0</v>
      </c>
      <c r="X56" s="21">
        <f t="shared" si="7"/>
        <v>0</v>
      </c>
      <c r="Y56" s="21">
        <f t="shared" si="7"/>
        <v>0</v>
      </c>
      <c r="Z56" s="21">
        <f t="shared" si="7"/>
        <v>0</v>
      </c>
      <c r="AA56" s="21">
        <f t="shared" si="7"/>
        <v>0</v>
      </c>
      <c r="AB56" s="21"/>
      <c r="AC56" s="21"/>
      <c r="AD56" s="21"/>
      <c r="AE56" s="21"/>
      <c r="AF56" s="21">
        <f>AF55</f>
        <v>34.75</v>
      </c>
      <c r="AG56" s="21"/>
      <c r="AH56" s="21"/>
      <c r="AI56" s="21"/>
      <c r="AJ56" s="21"/>
      <c r="AK56" s="21"/>
      <c r="AL56" s="21"/>
      <c r="AM56" s="21"/>
      <c r="AN56" s="21">
        <f>AN55</f>
        <v>34.75</v>
      </c>
      <c r="AO56" s="21">
        <f>AO55</f>
        <v>34.75</v>
      </c>
      <c r="AP56" s="21">
        <f>AP55</f>
        <v>0</v>
      </c>
      <c r="AQ56" s="21">
        <f>AQ55</f>
        <v>0</v>
      </c>
      <c r="AR56" s="21"/>
      <c r="AS56" s="21"/>
      <c r="AT56" s="21"/>
      <c r="AU56" s="21"/>
      <c r="AV56" s="21">
        <f>AV55</f>
        <v>37.65</v>
      </c>
      <c r="AW56" s="21"/>
      <c r="AX56" s="21"/>
      <c r="AY56" s="21"/>
      <c r="AZ56" s="21"/>
      <c r="BA56" s="21"/>
      <c r="BB56" s="21"/>
      <c r="BC56" s="21"/>
      <c r="BD56" s="21">
        <f>BD55</f>
        <v>37.65</v>
      </c>
      <c r="BE56" s="21">
        <f>BE55</f>
        <v>37.65</v>
      </c>
      <c r="BF56" s="21">
        <f>BF55</f>
        <v>0</v>
      </c>
      <c r="BG56" s="21">
        <f>BG55</f>
        <v>0</v>
      </c>
      <c r="BH56" s="21"/>
      <c r="BI56" s="21"/>
      <c r="BJ56" s="21"/>
      <c r="BK56" s="21"/>
      <c r="BL56" s="21">
        <f>BL55</f>
        <v>37.65</v>
      </c>
      <c r="BM56" s="21"/>
      <c r="BN56" s="21"/>
      <c r="BO56" s="21"/>
      <c r="BP56" s="21"/>
      <c r="BQ56" s="21"/>
      <c r="BR56" s="21"/>
      <c r="BS56" s="21"/>
      <c r="BT56" s="21">
        <f>BT55</f>
        <v>37.65</v>
      </c>
      <c r="BU56" s="21">
        <f>BU55</f>
        <v>37.65</v>
      </c>
      <c r="BV56" s="21">
        <f>BV55</f>
        <v>0</v>
      </c>
      <c r="BW56" s="21">
        <f>BW55</f>
        <v>0</v>
      </c>
      <c r="BX56" s="9"/>
      <c r="BY56" s="9"/>
      <c r="BZ56" s="9"/>
      <c r="CA56" s="9"/>
      <c r="CB56" s="9"/>
    </row>
    <row r="57" spans="1:80" ht="15" customHeight="1" x14ac:dyDescent="0.2">
      <c r="A57" s="10" t="s">
        <v>40</v>
      </c>
      <c r="B57" s="204" t="s">
        <v>98</v>
      </c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  <c r="AT57" s="205"/>
      <c r="AU57" s="205"/>
      <c r="AV57" s="205"/>
      <c r="AW57" s="205"/>
      <c r="AX57" s="205"/>
      <c r="AY57" s="205"/>
      <c r="AZ57" s="205"/>
      <c r="BA57" s="205"/>
      <c r="BB57" s="205"/>
      <c r="BC57" s="205"/>
      <c r="BD57" s="205"/>
      <c r="BE57" s="205"/>
      <c r="BF57" s="205"/>
      <c r="BG57" s="205"/>
      <c r="BH57" s="205"/>
      <c r="BI57" s="205"/>
      <c r="BJ57" s="205"/>
      <c r="BK57" s="205"/>
      <c r="BL57" s="205"/>
      <c r="BM57" s="205"/>
      <c r="BN57" s="205"/>
      <c r="BO57" s="205"/>
      <c r="BP57" s="205"/>
      <c r="BQ57" s="205"/>
      <c r="BR57" s="205"/>
      <c r="BS57" s="205"/>
      <c r="BT57" s="205"/>
      <c r="BU57" s="205"/>
      <c r="BV57" s="205"/>
      <c r="BW57" s="205"/>
      <c r="BX57" s="205"/>
      <c r="BY57" s="205"/>
      <c r="BZ57" s="205"/>
      <c r="CA57" s="205"/>
      <c r="CB57" s="206"/>
    </row>
    <row r="58" spans="1:80" ht="15" customHeight="1" x14ac:dyDescent="0.2">
      <c r="A58" s="10" t="s">
        <v>40</v>
      </c>
      <c r="B58" s="81" t="s">
        <v>34</v>
      </c>
      <c r="C58" s="222" t="s">
        <v>99</v>
      </c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23"/>
      <c r="AH58" s="223"/>
      <c r="AI58" s="223"/>
      <c r="AJ58" s="223"/>
      <c r="AK58" s="223"/>
      <c r="AL58" s="223"/>
      <c r="AM58" s="223"/>
      <c r="AN58" s="223"/>
      <c r="AO58" s="223"/>
      <c r="AP58" s="223"/>
      <c r="AQ58" s="223"/>
      <c r="AR58" s="223"/>
      <c r="AS58" s="223"/>
      <c r="AT58" s="223"/>
      <c r="AU58" s="223"/>
      <c r="AV58" s="223"/>
      <c r="AW58" s="223"/>
      <c r="AX58" s="223"/>
      <c r="AY58" s="223"/>
      <c r="AZ58" s="223"/>
      <c r="BA58" s="223"/>
      <c r="BB58" s="223"/>
      <c r="BC58" s="223"/>
      <c r="BD58" s="223"/>
      <c r="BE58" s="223"/>
      <c r="BF58" s="223"/>
      <c r="BG58" s="223"/>
      <c r="BH58" s="223"/>
      <c r="BI58" s="223"/>
      <c r="BJ58" s="223"/>
      <c r="BK58" s="223"/>
      <c r="BL58" s="223"/>
      <c r="BM58" s="223"/>
      <c r="BN58" s="223"/>
      <c r="BO58" s="223"/>
      <c r="BP58" s="223"/>
      <c r="BQ58" s="223"/>
      <c r="BR58" s="223"/>
      <c r="BS58" s="223"/>
      <c r="BT58" s="223"/>
      <c r="BU58" s="223"/>
      <c r="BV58" s="223"/>
      <c r="BW58" s="223"/>
      <c r="BX58" s="223"/>
      <c r="BY58" s="223"/>
      <c r="BZ58" s="223"/>
      <c r="CA58" s="223"/>
      <c r="CB58" s="224"/>
    </row>
    <row r="59" spans="1:80" ht="61.5" customHeight="1" x14ac:dyDescent="0.2">
      <c r="A59" s="10" t="s">
        <v>40</v>
      </c>
      <c r="B59" s="105" t="s">
        <v>34</v>
      </c>
      <c r="C59" s="106" t="s">
        <v>34</v>
      </c>
      <c r="D59" s="82" t="s">
        <v>100</v>
      </c>
      <c r="E59" s="67" t="s">
        <v>33</v>
      </c>
      <c r="F59" s="68" t="s">
        <v>48</v>
      </c>
      <c r="G59" s="107" t="s">
        <v>141</v>
      </c>
      <c r="H59" s="86"/>
      <c r="I59" s="86"/>
      <c r="J59" s="86"/>
      <c r="K59" s="86"/>
      <c r="L59" s="86">
        <v>17.399999999999999</v>
      </c>
      <c r="M59" s="86"/>
      <c r="N59" s="86"/>
      <c r="O59" s="86"/>
      <c r="P59" s="86"/>
      <c r="Q59" s="86"/>
      <c r="R59" s="86"/>
      <c r="S59" s="86"/>
      <c r="T59" s="86">
        <f>L59</f>
        <v>17.399999999999999</v>
      </c>
      <c r="U59" s="86">
        <f>L59</f>
        <v>17.399999999999999</v>
      </c>
      <c r="V59" s="86">
        <v>0</v>
      </c>
      <c r="W59" s="86">
        <v>0</v>
      </c>
      <c r="X59" s="86"/>
      <c r="Y59" s="86"/>
      <c r="Z59" s="86"/>
      <c r="AA59" s="86"/>
      <c r="AB59" s="86"/>
      <c r="AC59" s="86"/>
      <c r="AD59" s="86"/>
      <c r="AE59" s="86"/>
      <c r="AF59" s="86">
        <v>17.399999999999999</v>
      </c>
      <c r="AG59" s="86"/>
      <c r="AH59" s="86"/>
      <c r="AI59" s="86"/>
      <c r="AJ59" s="86"/>
      <c r="AK59" s="86"/>
      <c r="AL59" s="86"/>
      <c r="AM59" s="86"/>
      <c r="AN59" s="86">
        <f>AF59</f>
        <v>17.399999999999999</v>
      </c>
      <c r="AO59" s="86">
        <f>AF59</f>
        <v>17.399999999999999</v>
      </c>
      <c r="AP59" s="86">
        <v>0</v>
      </c>
      <c r="AQ59" s="86">
        <v>0</v>
      </c>
      <c r="AR59" s="86"/>
      <c r="AS59" s="86"/>
      <c r="AT59" s="86"/>
      <c r="AU59" s="86"/>
      <c r="AV59" s="86">
        <v>17.399999999999999</v>
      </c>
      <c r="AW59" s="86"/>
      <c r="AX59" s="86"/>
      <c r="AY59" s="86"/>
      <c r="AZ59" s="86"/>
      <c r="BA59" s="86"/>
      <c r="BB59" s="86"/>
      <c r="BC59" s="86"/>
      <c r="BD59" s="86">
        <f>AV59</f>
        <v>17.399999999999999</v>
      </c>
      <c r="BE59" s="86">
        <f>AV59</f>
        <v>17.399999999999999</v>
      </c>
      <c r="BF59" s="86">
        <v>0</v>
      </c>
      <c r="BG59" s="86">
        <v>0</v>
      </c>
      <c r="BH59" s="86"/>
      <c r="BI59" s="86"/>
      <c r="BJ59" s="86"/>
      <c r="BK59" s="86"/>
      <c r="BL59" s="86">
        <v>17.399999999999999</v>
      </c>
      <c r="BM59" s="86"/>
      <c r="BN59" s="86"/>
      <c r="BO59" s="86"/>
      <c r="BP59" s="86"/>
      <c r="BQ59" s="86"/>
      <c r="BR59" s="86"/>
      <c r="BS59" s="86"/>
      <c r="BT59" s="86">
        <f>BL59</f>
        <v>17.399999999999999</v>
      </c>
      <c r="BU59" s="86">
        <f>BL59</f>
        <v>17.399999999999999</v>
      </c>
      <c r="BV59" s="86">
        <v>0</v>
      </c>
      <c r="BW59" s="86">
        <v>0</v>
      </c>
      <c r="BX59" s="150" t="s">
        <v>64</v>
      </c>
      <c r="BY59" s="149">
        <v>14</v>
      </c>
      <c r="BZ59" s="149">
        <v>14</v>
      </c>
      <c r="CA59" s="149">
        <v>14</v>
      </c>
      <c r="CB59" s="149">
        <v>14</v>
      </c>
    </row>
    <row r="60" spans="1:80" x14ac:dyDescent="0.2">
      <c r="A60" s="10" t="s">
        <v>40</v>
      </c>
      <c r="B60" s="81" t="s">
        <v>34</v>
      </c>
      <c r="C60" s="195" t="s">
        <v>31</v>
      </c>
      <c r="D60" s="195"/>
      <c r="E60" s="195"/>
      <c r="F60" s="195"/>
      <c r="G60" s="195"/>
      <c r="H60" s="87"/>
      <c r="I60" s="87"/>
      <c r="J60" s="87"/>
      <c r="K60" s="87"/>
      <c r="L60" s="87">
        <f>SUM(L59)</f>
        <v>17.399999999999999</v>
      </c>
      <c r="M60" s="87"/>
      <c r="N60" s="87"/>
      <c r="O60" s="87"/>
      <c r="P60" s="87"/>
      <c r="Q60" s="87"/>
      <c r="R60" s="87"/>
      <c r="S60" s="87"/>
      <c r="T60" s="87">
        <f t="shared" ref="T60:AA60" si="8">SUM(T59)</f>
        <v>17.399999999999999</v>
      </c>
      <c r="U60" s="87">
        <f t="shared" si="8"/>
        <v>17.399999999999999</v>
      </c>
      <c r="V60" s="87">
        <f t="shared" si="8"/>
        <v>0</v>
      </c>
      <c r="W60" s="87">
        <f t="shared" si="8"/>
        <v>0</v>
      </c>
      <c r="X60" s="87">
        <f t="shared" si="8"/>
        <v>0</v>
      </c>
      <c r="Y60" s="87">
        <f t="shared" si="8"/>
        <v>0</v>
      </c>
      <c r="Z60" s="87">
        <f t="shared" si="8"/>
        <v>0</v>
      </c>
      <c r="AA60" s="87">
        <f t="shared" si="8"/>
        <v>0</v>
      </c>
      <c r="AB60" s="87"/>
      <c r="AC60" s="87"/>
      <c r="AD60" s="87"/>
      <c r="AE60" s="87"/>
      <c r="AF60" s="87">
        <f>SUM(AF59)</f>
        <v>17.399999999999999</v>
      </c>
      <c r="AG60" s="87"/>
      <c r="AH60" s="87"/>
      <c r="AI60" s="87"/>
      <c r="AJ60" s="87"/>
      <c r="AK60" s="87"/>
      <c r="AL60" s="87"/>
      <c r="AM60" s="87"/>
      <c r="AN60" s="87">
        <f>SUM(AN59)</f>
        <v>17.399999999999999</v>
      </c>
      <c r="AO60" s="87">
        <f>SUM(AO59)</f>
        <v>17.399999999999999</v>
      </c>
      <c r="AP60" s="87">
        <f>SUM(AP59)</f>
        <v>0</v>
      </c>
      <c r="AQ60" s="87">
        <f>SUM(AQ59)</f>
        <v>0</v>
      </c>
      <c r="AR60" s="87"/>
      <c r="AS60" s="87"/>
      <c r="AT60" s="87"/>
      <c r="AU60" s="87"/>
      <c r="AV60" s="87">
        <f>SUM(AV59)</f>
        <v>17.399999999999999</v>
      </c>
      <c r="AW60" s="87"/>
      <c r="AX60" s="87"/>
      <c r="AY60" s="87"/>
      <c r="AZ60" s="87"/>
      <c r="BA60" s="87"/>
      <c r="BB60" s="87"/>
      <c r="BC60" s="87"/>
      <c r="BD60" s="87">
        <f>SUM(BD59)</f>
        <v>17.399999999999999</v>
      </c>
      <c r="BE60" s="87">
        <f>SUM(BE59)</f>
        <v>17.399999999999999</v>
      </c>
      <c r="BF60" s="87">
        <f>SUM(BF59)</f>
        <v>0</v>
      </c>
      <c r="BG60" s="87">
        <f>SUM(BG59)</f>
        <v>0</v>
      </c>
      <c r="BH60" s="87"/>
      <c r="BI60" s="87"/>
      <c r="BJ60" s="87"/>
      <c r="BK60" s="87"/>
      <c r="BL60" s="87">
        <f>SUM(BL59)</f>
        <v>17.399999999999999</v>
      </c>
      <c r="BM60" s="87"/>
      <c r="BN60" s="87"/>
      <c r="BO60" s="87"/>
      <c r="BP60" s="87"/>
      <c r="BQ60" s="87"/>
      <c r="BR60" s="87"/>
      <c r="BS60" s="87"/>
      <c r="BT60" s="87">
        <f>SUM(BT59)</f>
        <v>17.399999999999999</v>
      </c>
      <c r="BU60" s="87">
        <f>SUM(BU59)</f>
        <v>17.399999999999999</v>
      </c>
      <c r="BV60" s="87">
        <f>SUM(BV59)</f>
        <v>0</v>
      </c>
      <c r="BW60" s="87">
        <f>SUM(BW59)</f>
        <v>0</v>
      </c>
      <c r="BX60" s="83"/>
      <c r="BY60" s="83"/>
      <c r="BZ60" s="83"/>
      <c r="CA60" s="83"/>
      <c r="CB60" s="83"/>
    </row>
    <row r="61" spans="1:80" ht="15" customHeight="1" x14ac:dyDescent="0.2">
      <c r="A61" s="10" t="s">
        <v>40</v>
      </c>
      <c r="B61" s="190" t="s">
        <v>32</v>
      </c>
      <c r="C61" s="190"/>
      <c r="D61" s="190"/>
      <c r="E61" s="190"/>
      <c r="F61" s="190"/>
      <c r="G61" s="190"/>
      <c r="H61" s="21"/>
      <c r="I61" s="21"/>
      <c r="J61" s="21"/>
      <c r="K61" s="21"/>
      <c r="L61" s="21">
        <f>L60</f>
        <v>17.399999999999999</v>
      </c>
      <c r="M61" s="21"/>
      <c r="N61" s="21"/>
      <c r="O61" s="21"/>
      <c r="P61" s="21"/>
      <c r="Q61" s="21"/>
      <c r="R61" s="21"/>
      <c r="S61" s="21"/>
      <c r="T61" s="21">
        <f t="shared" ref="T61:AA61" si="9">T60</f>
        <v>17.399999999999999</v>
      </c>
      <c r="U61" s="21">
        <f t="shared" si="9"/>
        <v>17.399999999999999</v>
      </c>
      <c r="V61" s="21">
        <f t="shared" si="9"/>
        <v>0</v>
      </c>
      <c r="W61" s="21">
        <f t="shared" si="9"/>
        <v>0</v>
      </c>
      <c r="X61" s="21">
        <f t="shared" si="9"/>
        <v>0</v>
      </c>
      <c r="Y61" s="21">
        <f t="shared" si="9"/>
        <v>0</v>
      </c>
      <c r="Z61" s="21">
        <f t="shared" si="9"/>
        <v>0</v>
      </c>
      <c r="AA61" s="21">
        <f t="shared" si="9"/>
        <v>0</v>
      </c>
      <c r="AB61" s="21"/>
      <c r="AC61" s="21"/>
      <c r="AD61" s="21"/>
      <c r="AE61" s="21"/>
      <c r="AF61" s="21">
        <f>AF60</f>
        <v>17.399999999999999</v>
      </c>
      <c r="AG61" s="21"/>
      <c r="AH61" s="21"/>
      <c r="AI61" s="21"/>
      <c r="AJ61" s="21"/>
      <c r="AK61" s="21"/>
      <c r="AL61" s="21"/>
      <c r="AM61" s="21"/>
      <c r="AN61" s="21">
        <f>AN60</f>
        <v>17.399999999999999</v>
      </c>
      <c r="AO61" s="21">
        <f>AO60</f>
        <v>17.399999999999999</v>
      </c>
      <c r="AP61" s="21">
        <f>AP60</f>
        <v>0</v>
      </c>
      <c r="AQ61" s="21">
        <f>AQ60</f>
        <v>0</v>
      </c>
      <c r="AR61" s="21"/>
      <c r="AS61" s="21"/>
      <c r="AT61" s="21"/>
      <c r="AU61" s="21"/>
      <c r="AV61" s="21">
        <f>AV60</f>
        <v>17.399999999999999</v>
      </c>
      <c r="AW61" s="21"/>
      <c r="AX61" s="21"/>
      <c r="AY61" s="21"/>
      <c r="AZ61" s="21"/>
      <c r="BA61" s="21"/>
      <c r="BB61" s="21"/>
      <c r="BC61" s="21"/>
      <c r="BD61" s="21">
        <f>BD60</f>
        <v>17.399999999999999</v>
      </c>
      <c r="BE61" s="21">
        <f>BE60</f>
        <v>17.399999999999999</v>
      </c>
      <c r="BF61" s="21">
        <f>BF60</f>
        <v>0</v>
      </c>
      <c r="BG61" s="21">
        <f>BG60</f>
        <v>0</v>
      </c>
      <c r="BH61" s="21"/>
      <c r="BI61" s="21"/>
      <c r="BJ61" s="21"/>
      <c r="BK61" s="21"/>
      <c r="BL61" s="21">
        <f>BL60</f>
        <v>17.399999999999999</v>
      </c>
      <c r="BM61" s="21"/>
      <c r="BN61" s="21"/>
      <c r="BO61" s="21"/>
      <c r="BP61" s="21"/>
      <c r="BQ61" s="21"/>
      <c r="BR61" s="21"/>
      <c r="BS61" s="21"/>
      <c r="BT61" s="21">
        <f>BT60</f>
        <v>17.399999999999999</v>
      </c>
      <c r="BU61" s="21">
        <f>BU60</f>
        <v>17.399999999999999</v>
      </c>
      <c r="BV61" s="21">
        <f>BV60</f>
        <v>0</v>
      </c>
      <c r="BW61" s="21">
        <f>BW60</f>
        <v>0</v>
      </c>
      <c r="BX61" s="9"/>
      <c r="BY61" s="9"/>
      <c r="BZ61" s="9"/>
      <c r="CA61" s="9"/>
      <c r="CB61" s="9"/>
    </row>
    <row r="62" spans="1:80" ht="15" customHeight="1" x14ac:dyDescent="0.2">
      <c r="A62" s="10" t="s">
        <v>41</v>
      </c>
      <c r="B62" s="204" t="s">
        <v>101</v>
      </c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  <c r="AT62" s="205"/>
      <c r="AU62" s="205"/>
      <c r="AV62" s="205"/>
      <c r="AW62" s="205"/>
      <c r="AX62" s="205"/>
      <c r="AY62" s="205"/>
      <c r="AZ62" s="205"/>
      <c r="BA62" s="205"/>
      <c r="BB62" s="205"/>
      <c r="BC62" s="205"/>
      <c r="BD62" s="205"/>
      <c r="BE62" s="205"/>
      <c r="BF62" s="205"/>
      <c r="BG62" s="205"/>
      <c r="BH62" s="205"/>
      <c r="BI62" s="205"/>
      <c r="BJ62" s="205"/>
      <c r="BK62" s="205"/>
      <c r="BL62" s="205"/>
      <c r="BM62" s="205"/>
      <c r="BN62" s="205"/>
      <c r="BO62" s="205"/>
      <c r="BP62" s="205"/>
      <c r="BQ62" s="205"/>
      <c r="BR62" s="205"/>
      <c r="BS62" s="205"/>
      <c r="BT62" s="205"/>
      <c r="BU62" s="205"/>
      <c r="BV62" s="205"/>
      <c r="BW62" s="206"/>
      <c r="BX62" s="9"/>
      <c r="BY62" s="9"/>
      <c r="BZ62" s="9"/>
      <c r="CA62" s="9"/>
      <c r="CB62" s="9"/>
    </row>
    <row r="63" spans="1:80" ht="15" customHeight="1" x14ac:dyDescent="0.2">
      <c r="A63" s="10" t="s">
        <v>41</v>
      </c>
      <c r="B63" s="81" t="s">
        <v>34</v>
      </c>
      <c r="C63" s="222" t="s">
        <v>119</v>
      </c>
      <c r="D63" s="223"/>
      <c r="E63" s="223"/>
      <c r="F63" s="223"/>
      <c r="G63" s="223"/>
      <c r="H63" s="223"/>
      <c r="I63" s="223"/>
      <c r="J63" s="223"/>
      <c r="K63" s="223"/>
      <c r="L63" s="223"/>
      <c r="M63" s="223"/>
      <c r="N63" s="223"/>
      <c r="O63" s="223"/>
      <c r="P63" s="223"/>
      <c r="Q63" s="223"/>
      <c r="R63" s="223"/>
      <c r="S63" s="223"/>
      <c r="T63" s="223"/>
      <c r="U63" s="223"/>
      <c r="V63" s="223"/>
      <c r="W63" s="223"/>
      <c r="X63" s="223"/>
      <c r="Y63" s="223"/>
      <c r="Z63" s="223"/>
      <c r="AA63" s="223"/>
      <c r="AB63" s="223"/>
      <c r="AC63" s="223"/>
      <c r="AD63" s="223"/>
      <c r="AE63" s="223"/>
      <c r="AF63" s="223"/>
      <c r="AG63" s="223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3"/>
      <c r="AT63" s="223"/>
      <c r="AU63" s="223"/>
      <c r="AV63" s="223"/>
      <c r="AW63" s="223"/>
      <c r="AX63" s="223"/>
      <c r="AY63" s="223"/>
      <c r="AZ63" s="223"/>
      <c r="BA63" s="223"/>
      <c r="BB63" s="223"/>
      <c r="BC63" s="223"/>
      <c r="BD63" s="223"/>
      <c r="BE63" s="223"/>
      <c r="BF63" s="223"/>
      <c r="BG63" s="223"/>
      <c r="BH63" s="223"/>
      <c r="BI63" s="223"/>
      <c r="BJ63" s="223"/>
      <c r="BK63" s="223"/>
      <c r="BL63" s="223"/>
      <c r="BM63" s="223"/>
      <c r="BN63" s="223"/>
      <c r="BO63" s="223"/>
      <c r="BP63" s="223"/>
      <c r="BQ63" s="223"/>
      <c r="BR63" s="223"/>
      <c r="BS63" s="223"/>
      <c r="BT63" s="223"/>
      <c r="BU63" s="223"/>
      <c r="BV63" s="223"/>
      <c r="BW63" s="223"/>
      <c r="BX63" s="223"/>
      <c r="BY63" s="223"/>
      <c r="BZ63" s="223"/>
      <c r="CA63" s="223"/>
      <c r="CB63" s="224"/>
    </row>
    <row r="64" spans="1:80" ht="63" customHeight="1" x14ac:dyDescent="0.2">
      <c r="A64" s="10" t="s">
        <v>41</v>
      </c>
      <c r="B64" s="105" t="s">
        <v>34</v>
      </c>
      <c r="C64" s="106" t="s">
        <v>34</v>
      </c>
      <c r="D64" s="82" t="s">
        <v>102</v>
      </c>
      <c r="E64" s="88" t="s">
        <v>33</v>
      </c>
      <c r="F64" s="95" t="s">
        <v>48</v>
      </c>
      <c r="G64" s="110" t="s">
        <v>58</v>
      </c>
      <c r="H64" s="14"/>
      <c r="I64" s="132"/>
      <c r="J64" s="132"/>
      <c r="K64" s="132"/>
      <c r="L64" s="135">
        <v>69.3</v>
      </c>
      <c r="M64" s="132"/>
      <c r="N64" s="132"/>
      <c r="O64" s="132"/>
      <c r="P64" s="132"/>
      <c r="Q64" s="132"/>
      <c r="R64" s="132"/>
      <c r="S64" s="132"/>
      <c r="T64" s="136">
        <f>L64</f>
        <v>69.3</v>
      </c>
      <c r="U64" s="136">
        <f>L64</f>
        <v>69.3</v>
      </c>
      <c r="V64" s="132">
        <v>48.77</v>
      </c>
      <c r="W64" s="133">
        <v>0</v>
      </c>
      <c r="X64" s="133"/>
      <c r="Y64" s="133"/>
      <c r="Z64" s="133"/>
      <c r="AA64" s="133"/>
      <c r="AB64" s="133"/>
      <c r="AC64" s="133"/>
      <c r="AD64" s="133"/>
      <c r="AE64" s="133"/>
      <c r="AF64" s="136">
        <v>78.400000000000006</v>
      </c>
      <c r="AG64" s="134"/>
      <c r="AH64" s="134"/>
      <c r="AI64" s="134"/>
      <c r="AJ64" s="134"/>
      <c r="AK64" s="134"/>
      <c r="AL64" s="134"/>
      <c r="AM64" s="137"/>
      <c r="AN64" s="136">
        <v>78.400000000000006</v>
      </c>
      <c r="AO64" s="136">
        <v>75.5</v>
      </c>
      <c r="AP64" s="132">
        <v>52.97</v>
      </c>
      <c r="AQ64" s="133">
        <v>2.9</v>
      </c>
      <c r="AR64" s="138"/>
      <c r="AS64" s="138"/>
      <c r="AT64" s="138"/>
      <c r="AU64" s="138"/>
      <c r="AV64" s="136">
        <v>78.400000000000006</v>
      </c>
      <c r="AW64" s="136"/>
      <c r="AX64" s="136"/>
      <c r="AY64" s="132"/>
      <c r="AZ64" s="138"/>
      <c r="BA64" s="138"/>
      <c r="BB64" s="138"/>
      <c r="BC64" s="138"/>
      <c r="BD64" s="136">
        <v>78.400000000000006</v>
      </c>
      <c r="BE64" s="136">
        <v>75.5</v>
      </c>
      <c r="BF64" s="132">
        <v>52.97</v>
      </c>
      <c r="BG64" s="133">
        <v>2.9</v>
      </c>
      <c r="BH64" s="138"/>
      <c r="BI64" s="138"/>
      <c r="BJ64" s="138"/>
      <c r="BK64" s="138"/>
      <c r="BL64" s="136">
        <v>78.400000000000006</v>
      </c>
      <c r="BM64" s="137"/>
      <c r="BN64" s="138"/>
      <c r="BO64" s="138"/>
      <c r="BP64" s="138"/>
      <c r="BQ64" s="138"/>
      <c r="BR64" s="138"/>
      <c r="BS64" s="138"/>
      <c r="BT64" s="136">
        <v>78.400000000000006</v>
      </c>
      <c r="BU64" s="136">
        <v>75.5</v>
      </c>
      <c r="BV64" s="132">
        <v>52.97</v>
      </c>
      <c r="BW64" s="133">
        <v>2.9</v>
      </c>
      <c r="BX64" s="150" t="s">
        <v>53</v>
      </c>
      <c r="BY64" s="149">
        <v>5</v>
      </c>
      <c r="BZ64" s="149">
        <v>5</v>
      </c>
      <c r="CA64" s="149">
        <v>5</v>
      </c>
      <c r="CB64" s="149">
        <v>5</v>
      </c>
    </row>
    <row r="65" spans="1:80" ht="66" customHeight="1" x14ac:dyDescent="0.2">
      <c r="A65" s="10" t="s">
        <v>41</v>
      </c>
      <c r="B65" s="105" t="s">
        <v>34</v>
      </c>
      <c r="C65" s="106" t="s">
        <v>37</v>
      </c>
      <c r="D65" s="82" t="s">
        <v>103</v>
      </c>
      <c r="E65" s="88" t="s">
        <v>33</v>
      </c>
      <c r="F65" s="95" t="s">
        <v>48</v>
      </c>
      <c r="G65" s="110" t="s">
        <v>58</v>
      </c>
      <c r="H65" s="14"/>
      <c r="I65" s="132"/>
      <c r="J65" s="132"/>
      <c r="K65" s="132"/>
      <c r="L65" s="136">
        <v>8.6999999999999993</v>
      </c>
      <c r="M65" s="132"/>
      <c r="N65" s="132"/>
      <c r="O65" s="132"/>
      <c r="P65" s="132"/>
      <c r="Q65" s="132"/>
      <c r="R65" s="132"/>
      <c r="S65" s="132"/>
      <c r="T65" s="136">
        <f>L65</f>
        <v>8.6999999999999993</v>
      </c>
      <c r="U65" s="136">
        <v>4.0999999999999996</v>
      </c>
      <c r="V65" s="132">
        <v>0</v>
      </c>
      <c r="W65" s="133">
        <v>4.63</v>
      </c>
      <c r="X65" s="86"/>
      <c r="Y65" s="86"/>
      <c r="Z65" s="86"/>
      <c r="AA65" s="86"/>
      <c r="AB65" s="14"/>
      <c r="AC65" s="132"/>
      <c r="AD65" s="132"/>
      <c r="AE65" s="132"/>
      <c r="AF65" s="136">
        <v>8.6999999999999993</v>
      </c>
      <c r="AG65" s="132"/>
      <c r="AH65" s="132"/>
      <c r="AI65" s="132"/>
      <c r="AJ65" s="132"/>
      <c r="AK65" s="132"/>
      <c r="AL65" s="132"/>
      <c r="AM65" s="132"/>
      <c r="AN65" s="136">
        <f>AF65</f>
        <v>8.6999999999999993</v>
      </c>
      <c r="AO65" s="136">
        <v>4.0999999999999996</v>
      </c>
      <c r="AP65" s="132">
        <v>0</v>
      </c>
      <c r="AQ65" s="133">
        <v>4.63</v>
      </c>
      <c r="AR65" s="14"/>
      <c r="AS65" s="132"/>
      <c r="AT65" s="132"/>
      <c r="AU65" s="132"/>
      <c r="AV65" s="136">
        <v>8.6999999999999993</v>
      </c>
      <c r="AW65" s="132"/>
      <c r="AX65" s="132"/>
      <c r="AY65" s="132"/>
      <c r="AZ65" s="132"/>
      <c r="BA65" s="132"/>
      <c r="BB65" s="132"/>
      <c r="BC65" s="132"/>
      <c r="BD65" s="136">
        <f>AV65</f>
        <v>8.6999999999999993</v>
      </c>
      <c r="BE65" s="136">
        <v>4.0999999999999996</v>
      </c>
      <c r="BF65" s="132">
        <v>0</v>
      </c>
      <c r="BG65" s="133">
        <v>4.63</v>
      </c>
      <c r="BH65" s="14"/>
      <c r="BI65" s="132"/>
      <c r="BJ65" s="132"/>
      <c r="BK65" s="132"/>
      <c r="BL65" s="136">
        <v>8.6999999999999993</v>
      </c>
      <c r="BM65" s="132"/>
      <c r="BN65" s="132"/>
      <c r="BO65" s="132"/>
      <c r="BP65" s="132"/>
      <c r="BQ65" s="132"/>
      <c r="BR65" s="132"/>
      <c r="BS65" s="132"/>
      <c r="BT65" s="136">
        <f>BL65</f>
        <v>8.6999999999999993</v>
      </c>
      <c r="BU65" s="136">
        <v>4.0999999999999996</v>
      </c>
      <c r="BV65" s="132">
        <v>0</v>
      </c>
      <c r="BW65" s="133">
        <v>4.63</v>
      </c>
      <c r="BX65" s="154" t="s">
        <v>136</v>
      </c>
      <c r="BY65" s="149">
        <v>13.9</v>
      </c>
      <c r="BZ65" s="149">
        <v>15.7</v>
      </c>
      <c r="CA65" s="149">
        <v>15.7</v>
      </c>
      <c r="CB65" s="149">
        <v>15.7</v>
      </c>
    </row>
    <row r="66" spans="1:80" ht="15" customHeight="1" x14ac:dyDescent="0.2">
      <c r="A66" s="10" t="s">
        <v>41</v>
      </c>
      <c r="B66" s="81" t="s">
        <v>34</v>
      </c>
      <c r="C66" s="195" t="s">
        <v>31</v>
      </c>
      <c r="D66" s="195"/>
      <c r="E66" s="195"/>
      <c r="F66" s="195"/>
      <c r="G66" s="195"/>
      <c r="H66" s="87"/>
      <c r="I66" s="87"/>
      <c r="J66" s="87"/>
      <c r="K66" s="87"/>
      <c r="L66" s="87">
        <f>SUM(L64:L65)</f>
        <v>78</v>
      </c>
      <c r="M66" s="87"/>
      <c r="N66" s="87"/>
      <c r="O66" s="87"/>
      <c r="P66" s="87"/>
      <c r="Q66" s="87"/>
      <c r="R66" s="87"/>
      <c r="S66" s="87"/>
      <c r="T66" s="87">
        <f t="shared" ref="T66:AA66" si="10">SUM(T64:T65)</f>
        <v>78</v>
      </c>
      <c r="U66" s="87">
        <f t="shared" si="10"/>
        <v>73.399999999999991</v>
      </c>
      <c r="V66" s="87">
        <f t="shared" si="10"/>
        <v>48.77</v>
      </c>
      <c r="W66" s="87">
        <f t="shared" si="10"/>
        <v>4.63</v>
      </c>
      <c r="X66" s="87">
        <f t="shared" si="10"/>
        <v>0</v>
      </c>
      <c r="Y66" s="87">
        <f t="shared" si="10"/>
        <v>0</v>
      </c>
      <c r="Z66" s="87">
        <f t="shared" si="10"/>
        <v>0</v>
      </c>
      <c r="AA66" s="87">
        <f t="shared" si="10"/>
        <v>0</v>
      </c>
      <c r="AB66" s="87"/>
      <c r="AC66" s="87"/>
      <c r="AD66" s="87"/>
      <c r="AE66" s="87"/>
      <c r="AF66" s="87">
        <f>SUM(AF64:AF65)</f>
        <v>87.100000000000009</v>
      </c>
      <c r="AG66" s="87"/>
      <c r="AH66" s="87"/>
      <c r="AI66" s="87"/>
      <c r="AJ66" s="87"/>
      <c r="AK66" s="87"/>
      <c r="AL66" s="87"/>
      <c r="AM66" s="87"/>
      <c r="AN66" s="87">
        <f>SUM(AN64:AN65)</f>
        <v>87.100000000000009</v>
      </c>
      <c r="AO66" s="87">
        <f>SUM(AO64:AO65)</f>
        <v>79.599999999999994</v>
      </c>
      <c r="AP66" s="87">
        <f>SUM(AP64:AP65)</f>
        <v>52.97</v>
      </c>
      <c r="AQ66" s="87">
        <f>SUM(AQ64:AQ65)</f>
        <v>7.5299999999999994</v>
      </c>
      <c r="AR66" s="87"/>
      <c r="AS66" s="87"/>
      <c r="AT66" s="87"/>
      <c r="AU66" s="87"/>
      <c r="AV66" s="87">
        <f>SUM(AV64:AV65)</f>
        <v>87.100000000000009</v>
      </c>
      <c r="AW66" s="87"/>
      <c r="AX66" s="87"/>
      <c r="AY66" s="87"/>
      <c r="AZ66" s="87"/>
      <c r="BA66" s="87"/>
      <c r="BB66" s="87"/>
      <c r="BC66" s="87"/>
      <c r="BD66" s="87">
        <f>SUM(BD64:BD65)</f>
        <v>87.100000000000009</v>
      </c>
      <c r="BE66" s="87">
        <f>SUM(BE64:BE65)</f>
        <v>79.599999999999994</v>
      </c>
      <c r="BF66" s="87">
        <f>SUM(BF64:BF65)</f>
        <v>52.97</v>
      </c>
      <c r="BG66" s="87">
        <f>SUM(BG64:BG65)</f>
        <v>7.5299999999999994</v>
      </c>
      <c r="BH66" s="87"/>
      <c r="BI66" s="87"/>
      <c r="BJ66" s="87"/>
      <c r="BK66" s="87"/>
      <c r="BL66" s="87">
        <f>SUM(BL64:BL65)</f>
        <v>87.100000000000009</v>
      </c>
      <c r="BM66" s="87"/>
      <c r="BN66" s="87"/>
      <c r="BO66" s="87"/>
      <c r="BP66" s="87"/>
      <c r="BQ66" s="87"/>
      <c r="BR66" s="87"/>
      <c r="BS66" s="87"/>
      <c r="BT66" s="87">
        <f>SUM(BT64:BT65)</f>
        <v>87.100000000000009</v>
      </c>
      <c r="BU66" s="87">
        <f>SUM(BU64:BU65)</f>
        <v>79.599999999999994</v>
      </c>
      <c r="BV66" s="87">
        <f>SUM(BV64:BV65)</f>
        <v>52.97</v>
      </c>
      <c r="BW66" s="87">
        <f>SUM(BW64:BW65)</f>
        <v>7.5299999999999994</v>
      </c>
      <c r="BX66" s="83"/>
      <c r="BY66" s="83"/>
      <c r="BZ66" s="83"/>
      <c r="CA66" s="83"/>
      <c r="CB66" s="83"/>
    </row>
    <row r="67" spans="1:80" ht="15" customHeight="1" x14ac:dyDescent="0.2">
      <c r="A67" s="10" t="s">
        <v>41</v>
      </c>
      <c r="B67" s="190" t="s">
        <v>32</v>
      </c>
      <c r="C67" s="190"/>
      <c r="D67" s="190"/>
      <c r="E67" s="190"/>
      <c r="F67" s="190"/>
      <c r="G67" s="190"/>
      <c r="H67" s="21"/>
      <c r="I67" s="21"/>
      <c r="J67" s="21"/>
      <c r="K67" s="21"/>
      <c r="L67" s="21">
        <f>L66</f>
        <v>78</v>
      </c>
      <c r="M67" s="21"/>
      <c r="N67" s="21"/>
      <c r="O67" s="21"/>
      <c r="P67" s="21"/>
      <c r="Q67" s="21"/>
      <c r="R67" s="21"/>
      <c r="S67" s="21"/>
      <c r="T67" s="21">
        <f t="shared" ref="T67:AA67" si="11">T66</f>
        <v>78</v>
      </c>
      <c r="U67" s="21">
        <f t="shared" si="11"/>
        <v>73.399999999999991</v>
      </c>
      <c r="V67" s="21">
        <f t="shared" si="11"/>
        <v>48.77</v>
      </c>
      <c r="W67" s="21">
        <f t="shared" si="11"/>
        <v>4.63</v>
      </c>
      <c r="X67" s="21">
        <f t="shared" si="11"/>
        <v>0</v>
      </c>
      <c r="Y67" s="21">
        <f t="shared" si="11"/>
        <v>0</v>
      </c>
      <c r="Z67" s="21">
        <f t="shared" si="11"/>
        <v>0</v>
      </c>
      <c r="AA67" s="21">
        <f t="shared" si="11"/>
        <v>0</v>
      </c>
      <c r="AB67" s="21"/>
      <c r="AC67" s="21"/>
      <c r="AD67" s="21"/>
      <c r="AE67" s="21"/>
      <c r="AF67" s="21">
        <f>AF66</f>
        <v>87.100000000000009</v>
      </c>
      <c r="AG67" s="21"/>
      <c r="AH67" s="21"/>
      <c r="AI67" s="21"/>
      <c r="AJ67" s="21"/>
      <c r="AK67" s="21"/>
      <c r="AL67" s="21"/>
      <c r="AM67" s="21"/>
      <c r="AN67" s="21">
        <f>AN66</f>
        <v>87.100000000000009</v>
      </c>
      <c r="AO67" s="21">
        <f>AO66</f>
        <v>79.599999999999994</v>
      </c>
      <c r="AP67" s="21">
        <f>AP66</f>
        <v>52.97</v>
      </c>
      <c r="AQ67" s="21">
        <f>AQ66</f>
        <v>7.5299999999999994</v>
      </c>
      <c r="AR67" s="21"/>
      <c r="AS67" s="21"/>
      <c r="AT67" s="21"/>
      <c r="AU67" s="21"/>
      <c r="AV67" s="21">
        <f>AV66</f>
        <v>87.100000000000009</v>
      </c>
      <c r="AW67" s="21"/>
      <c r="AX67" s="21"/>
      <c r="AY67" s="21"/>
      <c r="AZ67" s="21"/>
      <c r="BA67" s="21"/>
      <c r="BB67" s="21"/>
      <c r="BC67" s="21"/>
      <c r="BD67" s="21">
        <f>BD66</f>
        <v>87.100000000000009</v>
      </c>
      <c r="BE67" s="21">
        <f>BE66</f>
        <v>79.599999999999994</v>
      </c>
      <c r="BF67" s="21">
        <f>BF66</f>
        <v>52.97</v>
      </c>
      <c r="BG67" s="21">
        <f>BG66</f>
        <v>7.5299999999999994</v>
      </c>
      <c r="BH67" s="21"/>
      <c r="BI67" s="21"/>
      <c r="BJ67" s="21"/>
      <c r="BK67" s="21"/>
      <c r="BL67" s="21">
        <f>BL66</f>
        <v>87.100000000000009</v>
      </c>
      <c r="BM67" s="21"/>
      <c r="BN67" s="21"/>
      <c r="BO67" s="21"/>
      <c r="BP67" s="21"/>
      <c r="BQ67" s="21"/>
      <c r="BR67" s="21"/>
      <c r="BS67" s="21"/>
      <c r="BT67" s="21">
        <f>BT66</f>
        <v>87.100000000000009</v>
      </c>
      <c r="BU67" s="21">
        <f>BU66</f>
        <v>79.599999999999994</v>
      </c>
      <c r="BV67" s="21">
        <f>BV66</f>
        <v>52.97</v>
      </c>
      <c r="BW67" s="21">
        <f>BW66</f>
        <v>7.5299999999999994</v>
      </c>
      <c r="BX67" s="9"/>
      <c r="BY67" s="9"/>
      <c r="BZ67" s="9"/>
      <c r="CA67" s="9"/>
      <c r="CB67" s="9"/>
    </row>
    <row r="68" spans="1:80" s="39" customFormat="1" ht="15" customHeight="1" x14ac:dyDescent="0.2">
      <c r="A68" s="8" t="s">
        <v>65</v>
      </c>
      <c r="B68" s="213" t="s">
        <v>66</v>
      </c>
      <c r="C68" s="214"/>
      <c r="D68" s="214"/>
      <c r="E68" s="214"/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  <c r="BI68" s="214"/>
      <c r="BJ68" s="214"/>
      <c r="BK68" s="214"/>
      <c r="BL68" s="214"/>
      <c r="BM68" s="214"/>
      <c r="BN68" s="214"/>
      <c r="BO68" s="214"/>
      <c r="BP68" s="214"/>
      <c r="BQ68" s="214"/>
      <c r="BR68" s="214"/>
      <c r="BS68" s="214"/>
      <c r="BT68" s="214"/>
      <c r="BU68" s="214"/>
      <c r="BV68" s="214"/>
      <c r="BW68" s="214"/>
      <c r="BX68" s="214"/>
      <c r="BY68" s="214"/>
      <c r="BZ68" s="214"/>
      <c r="CA68" s="214"/>
      <c r="CB68" s="215"/>
    </row>
    <row r="69" spans="1:80" s="39" customFormat="1" ht="27" customHeight="1" x14ac:dyDescent="0.2">
      <c r="A69" s="10" t="s">
        <v>65</v>
      </c>
      <c r="B69" s="71" t="s">
        <v>34</v>
      </c>
      <c r="C69" s="216" t="s">
        <v>67</v>
      </c>
      <c r="D69" s="217"/>
      <c r="E69" s="217"/>
      <c r="F69" s="217"/>
      <c r="G69" s="217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7"/>
      <c r="S69" s="217"/>
      <c r="T69" s="217"/>
      <c r="U69" s="217"/>
      <c r="V69" s="217"/>
      <c r="W69" s="217"/>
      <c r="X69" s="217"/>
      <c r="Y69" s="217"/>
      <c r="Z69" s="217"/>
      <c r="AA69" s="217"/>
      <c r="AB69" s="217"/>
      <c r="AC69" s="217"/>
      <c r="AD69" s="217"/>
      <c r="AE69" s="217"/>
      <c r="AF69" s="217"/>
      <c r="AG69" s="217"/>
      <c r="AH69" s="217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17"/>
      <c r="AT69" s="217"/>
      <c r="AU69" s="217"/>
      <c r="AV69" s="217"/>
      <c r="AW69" s="217"/>
      <c r="AX69" s="217"/>
      <c r="AY69" s="217"/>
      <c r="AZ69" s="217"/>
      <c r="BA69" s="217"/>
      <c r="BB69" s="217"/>
      <c r="BC69" s="217"/>
      <c r="BD69" s="217"/>
      <c r="BE69" s="217"/>
      <c r="BF69" s="217"/>
      <c r="BG69" s="217"/>
      <c r="BH69" s="217"/>
      <c r="BI69" s="217"/>
      <c r="BJ69" s="217"/>
      <c r="BK69" s="217"/>
      <c r="BL69" s="217"/>
      <c r="BM69" s="217"/>
      <c r="BN69" s="217"/>
      <c r="BO69" s="217"/>
      <c r="BP69" s="217"/>
      <c r="BQ69" s="217"/>
      <c r="BR69" s="217"/>
      <c r="BS69" s="217"/>
      <c r="BT69" s="217"/>
      <c r="BU69" s="217"/>
      <c r="BV69" s="217"/>
      <c r="BW69" s="217"/>
      <c r="BX69" s="217"/>
      <c r="BY69" s="217"/>
      <c r="BZ69" s="217"/>
      <c r="CA69" s="217"/>
      <c r="CB69" s="218"/>
    </row>
    <row r="70" spans="1:80" s="84" customFormat="1" ht="15.75" customHeight="1" x14ac:dyDescent="0.2">
      <c r="A70" s="94" t="s">
        <v>65</v>
      </c>
      <c r="B70" s="192" t="s">
        <v>34</v>
      </c>
      <c r="C70" s="219" t="s">
        <v>34</v>
      </c>
      <c r="D70" s="85" t="s">
        <v>104</v>
      </c>
      <c r="E70" s="284" t="s">
        <v>33</v>
      </c>
      <c r="F70" s="281">
        <v>188718528</v>
      </c>
      <c r="G70" s="278" t="s">
        <v>70</v>
      </c>
      <c r="H70" s="118"/>
      <c r="I70" s="118"/>
      <c r="J70" s="118"/>
      <c r="K70" s="118"/>
      <c r="L70" s="118">
        <v>20.3</v>
      </c>
      <c r="M70" s="118"/>
      <c r="N70" s="118"/>
      <c r="O70" s="118"/>
      <c r="P70" s="118"/>
      <c r="Q70" s="118"/>
      <c r="R70" s="118"/>
      <c r="S70" s="118"/>
      <c r="T70" s="118">
        <v>20.3</v>
      </c>
      <c r="U70" s="118">
        <v>20.3</v>
      </c>
      <c r="V70" s="118">
        <v>0</v>
      </c>
      <c r="W70" s="118">
        <v>0</v>
      </c>
      <c r="X70" s="118"/>
      <c r="Y70" s="118"/>
      <c r="Z70" s="118"/>
      <c r="AA70" s="118"/>
      <c r="AB70" s="118"/>
      <c r="AC70" s="118"/>
      <c r="AD70" s="118"/>
      <c r="AE70" s="118"/>
      <c r="AF70" s="118">
        <v>18.8</v>
      </c>
      <c r="AG70" s="118"/>
      <c r="AH70" s="118"/>
      <c r="AI70" s="118"/>
      <c r="AJ70" s="118"/>
      <c r="AK70" s="118"/>
      <c r="AL70" s="118"/>
      <c r="AM70" s="118"/>
      <c r="AN70" s="118">
        <f>AF70</f>
        <v>18.8</v>
      </c>
      <c r="AO70" s="118">
        <f>AN70</f>
        <v>18.8</v>
      </c>
      <c r="AP70" s="118">
        <v>0</v>
      </c>
      <c r="AQ70" s="118">
        <v>0</v>
      </c>
      <c r="AR70" s="118"/>
      <c r="AS70" s="118"/>
      <c r="AT70" s="118"/>
      <c r="AU70" s="118"/>
      <c r="AV70" s="118">
        <v>20.3</v>
      </c>
      <c r="AW70" s="118"/>
      <c r="AX70" s="118"/>
      <c r="AY70" s="118"/>
      <c r="AZ70" s="118"/>
      <c r="BA70" s="118"/>
      <c r="BB70" s="118"/>
      <c r="BC70" s="118"/>
      <c r="BD70" s="118">
        <f>AV70</f>
        <v>20.3</v>
      </c>
      <c r="BE70" s="118">
        <f>AV70</f>
        <v>20.3</v>
      </c>
      <c r="BF70" s="118">
        <v>0</v>
      </c>
      <c r="BG70" s="118">
        <v>0</v>
      </c>
      <c r="BH70" s="118"/>
      <c r="BI70" s="118"/>
      <c r="BJ70" s="118"/>
      <c r="BK70" s="118"/>
      <c r="BL70" s="118">
        <v>17.399999999999999</v>
      </c>
      <c r="BM70" s="118"/>
      <c r="BN70" s="118"/>
      <c r="BO70" s="118"/>
      <c r="BP70" s="118"/>
      <c r="BQ70" s="118"/>
      <c r="BR70" s="118"/>
      <c r="BS70" s="118"/>
      <c r="BT70" s="118">
        <f>BL70</f>
        <v>17.399999999999999</v>
      </c>
      <c r="BU70" s="118">
        <f>BL70</f>
        <v>17.399999999999999</v>
      </c>
      <c r="BV70" s="118">
        <v>0</v>
      </c>
      <c r="BW70" s="118">
        <v>0</v>
      </c>
      <c r="BX70" s="227" t="s">
        <v>78</v>
      </c>
      <c r="BY70" s="229">
        <v>480</v>
      </c>
      <c r="BZ70" s="229">
        <v>480</v>
      </c>
      <c r="CA70" s="229">
        <v>480</v>
      </c>
      <c r="CB70" s="229">
        <v>480</v>
      </c>
    </row>
    <row r="71" spans="1:80" s="39" customFormat="1" ht="60" customHeight="1" x14ac:dyDescent="0.2">
      <c r="A71" s="102"/>
      <c r="B71" s="193"/>
      <c r="C71" s="220"/>
      <c r="D71" s="72" t="s">
        <v>69</v>
      </c>
      <c r="E71" s="285"/>
      <c r="F71" s="282"/>
      <c r="G71" s="27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19"/>
      <c r="AY71" s="119"/>
      <c r="AZ71" s="119"/>
      <c r="BA71" s="119"/>
      <c r="BB71" s="119"/>
      <c r="BC71" s="119"/>
      <c r="BD71" s="119"/>
      <c r="BE71" s="119"/>
      <c r="BF71" s="119"/>
      <c r="BG71" s="119"/>
      <c r="BH71" s="120"/>
      <c r="BI71" s="119"/>
      <c r="BJ71" s="119"/>
      <c r="BK71" s="121"/>
      <c r="BL71" s="119"/>
      <c r="BM71" s="119"/>
      <c r="BN71" s="119"/>
      <c r="BO71" s="119"/>
      <c r="BP71" s="120"/>
      <c r="BQ71" s="120"/>
      <c r="BR71" s="120"/>
      <c r="BS71" s="120"/>
      <c r="BT71" s="120"/>
      <c r="BU71" s="120"/>
      <c r="BV71" s="120"/>
      <c r="BW71" s="120"/>
      <c r="BX71" s="228"/>
      <c r="BY71" s="229"/>
      <c r="BZ71" s="229"/>
      <c r="CA71" s="229"/>
      <c r="CB71" s="229"/>
    </row>
    <row r="72" spans="1:80" s="39" customFormat="1" x14ac:dyDescent="0.2">
      <c r="A72" s="90"/>
      <c r="B72" s="193"/>
      <c r="C72" s="220"/>
      <c r="D72" s="73" t="s">
        <v>71</v>
      </c>
      <c r="E72" s="285"/>
      <c r="F72" s="282"/>
      <c r="G72" s="27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/>
      <c r="AF72" s="119"/>
      <c r="AG72" s="119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19"/>
      <c r="AU72" s="119"/>
      <c r="AV72" s="119"/>
      <c r="AW72" s="119"/>
      <c r="AX72" s="119"/>
      <c r="AY72" s="119"/>
      <c r="AZ72" s="119"/>
      <c r="BA72" s="119"/>
      <c r="BB72" s="119"/>
      <c r="BC72" s="119"/>
      <c r="BD72" s="119"/>
      <c r="BE72" s="119"/>
      <c r="BF72" s="119"/>
      <c r="BG72" s="119"/>
      <c r="BH72" s="120"/>
      <c r="BI72" s="119"/>
      <c r="BJ72" s="119"/>
      <c r="BK72" s="119"/>
      <c r="BL72" s="119"/>
      <c r="BM72" s="119"/>
      <c r="BN72" s="119"/>
      <c r="BO72" s="119"/>
      <c r="BP72" s="120"/>
      <c r="BQ72" s="120"/>
      <c r="BR72" s="120"/>
      <c r="BS72" s="120"/>
      <c r="BT72" s="120"/>
      <c r="BU72" s="120"/>
      <c r="BV72" s="120"/>
      <c r="BW72" s="122"/>
      <c r="BX72" s="271" t="s">
        <v>143</v>
      </c>
      <c r="BY72" s="274">
        <v>1</v>
      </c>
      <c r="BZ72" s="274">
        <v>1</v>
      </c>
      <c r="CA72" s="274">
        <v>1</v>
      </c>
      <c r="CB72" s="274">
        <v>1</v>
      </c>
    </row>
    <row r="73" spans="1:80" s="39" customFormat="1" ht="23.25" customHeight="1" x14ac:dyDescent="0.2">
      <c r="A73" s="90"/>
      <c r="B73" s="193"/>
      <c r="C73" s="220"/>
      <c r="D73" s="72" t="s">
        <v>72</v>
      </c>
      <c r="E73" s="285"/>
      <c r="F73" s="282"/>
      <c r="G73" s="279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19"/>
      <c r="AU73" s="119"/>
      <c r="AV73" s="119"/>
      <c r="AW73" s="119"/>
      <c r="AX73" s="119"/>
      <c r="AY73" s="119"/>
      <c r="AZ73" s="119"/>
      <c r="BA73" s="119"/>
      <c r="BB73" s="119"/>
      <c r="BC73" s="119"/>
      <c r="BD73" s="119"/>
      <c r="BE73" s="119"/>
      <c r="BF73" s="119"/>
      <c r="BG73" s="119"/>
      <c r="BH73" s="120"/>
      <c r="BI73" s="119"/>
      <c r="BJ73" s="119"/>
      <c r="BK73" s="119"/>
      <c r="BL73" s="119"/>
      <c r="BM73" s="119"/>
      <c r="BN73" s="119"/>
      <c r="BO73" s="119"/>
      <c r="BP73" s="120"/>
      <c r="BQ73" s="120"/>
      <c r="BR73" s="120"/>
      <c r="BS73" s="120"/>
      <c r="BT73" s="120"/>
      <c r="BU73" s="120"/>
      <c r="BV73" s="120"/>
      <c r="BW73" s="122"/>
      <c r="BX73" s="272"/>
      <c r="BY73" s="275"/>
      <c r="BZ73" s="275"/>
      <c r="CA73" s="275"/>
      <c r="CB73" s="275"/>
    </row>
    <row r="74" spans="1:80" s="39" customFormat="1" ht="24.75" customHeight="1" x14ac:dyDescent="0.2">
      <c r="A74" s="90"/>
      <c r="B74" s="193"/>
      <c r="C74" s="220"/>
      <c r="D74" s="74" t="s">
        <v>73</v>
      </c>
      <c r="E74" s="285"/>
      <c r="F74" s="282"/>
      <c r="G74" s="279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119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86"/>
      <c r="AU74" s="86"/>
      <c r="AV74" s="86"/>
      <c r="AW74" s="86"/>
      <c r="AX74" s="86"/>
      <c r="AY74" s="86"/>
      <c r="AZ74" s="86"/>
      <c r="BA74" s="86"/>
      <c r="BB74" s="86"/>
      <c r="BC74" s="86"/>
      <c r="BD74" s="86"/>
      <c r="BE74" s="86"/>
      <c r="BF74" s="86"/>
      <c r="BG74" s="86"/>
      <c r="BH74" s="120"/>
      <c r="BI74" s="86"/>
      <c r="BJ74" s="86"/>
      <c r="BK74" s="86"/>
      <c r="BL74" s="86"/>
      <c r="BM74" s="86"/>
      <c r="BN74" s="86"/>
      <c r="BO74" s="86"/>
      <c r="BP74" s="120"/>
      <c r="BQ74" s="120"/>
      <c r="BR74" s="120"/>
      <c r="BS74" s="120"/>
      <c r="BT74" s="120"/>
      <c r="BU74" s="120"/>
      <c r="BV74" s="120"/>
      <c r="BW74" s="122"/>
      <c r="BX74" s="272"/>
      <c r="BY74" s="275"/>
      <c r="BZ74" s="275"/>
      <c r="CA74" s="275"/>
      <c r="CB74" s="275"/>
    </row>
    <row r="75" spans="1:80" s="39" customFormat="1" ht="48" x14ac:dyDescent="0.2">
      <c r="A75" s="90"/>
      <c r="B75" s="193"/>
      <c r="C75" s="220"/>
      <c r="D75" s="74" t="s">
        <v>74</v>
      </c>
      <c r="E75" s="285"/>
      <c r="F75" s="282"/>
      <c r="G75" s="279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119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86"/>
      <c r="AU75" s="86"/>
      <c r="AV75" s="86"/>
      <c r="AW75" s="86"/>
      <c r="AX75" s="86"/>
      <c r="AY75" s="86"/>
      <c r="AZ75" s="86"/>
      <c r="BA75" s="86"/>
      <c r="BB75" s="86"/>
      <c r="BC75" s="86"/>
      <c r="BD75" s="86"/>
      <c r="BE75" s="86"/>
      <c r="BF75" s="86"/>
      <c r="BG75" s="86"/>
      <c r="BH75" s="120"/>
      <c r="BI75" s="86"/>
      <c r="BJ75" s="86"/>
      <c r="BK75" s="86"/>
      <c r="BL75" s="86"/>
      <c r="BM75" s="86"/>
      <c r="BN75" s="86"/>
      <c r="BO75" s="86"/>
      <c r="BP75" s="120"/>
      <c r="BQ75" s="120"/>
      <c r="BR75" s="120"/>
      <c r="BS75" s="120"/>
      <c r="BT75" s="120"/>
      <c r="BU75" s="120"/>
      <c r="BV75" s="120"/>
      <c r="BW75" s="122"/>
      <c r="BX75" s="273"/>
      <c r="BY75" s="276"/>
      <c r="BZ75" s="276"/>
      <c r="CA75" s="276"/>
      <c r="CB75" s="276"/>
    </row>
    <row r="76" spans="1:80" s="39" customFormat="1" ht="24" x14ac:dyDescent="0.2">
      <c r="A76" s="90"/>
      <c r="B76" s="193"/>
      <c r="C76" s="220"/>
      <c r="D76" s="74" t="s">
        <v>75</v>
      </c>
      <c r="E76" s="285"/>
      <c r="F76" s="282"/>
      <c r="G76" s="279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119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6"/>
      <c r="AT76" s="86"/>
      <c r="AU76" s="86"/>
      <c r="AV76" s="86"/>
      <c r="AW76" s="86"/>
      <c r="AX76" s="86"/>
      <c r="AY76" s="86"/>
      <c r="AZ76" s="86"/>
      <c r="BA76" s="86"/>
      <c r="BB76" s="86"/>
      <c r="BC76" s="86"/>
      <c r="BD76" s="86"/>
      <c r="BE76" s="86"/>
      <c r="BF76" s="86"/>
      <c r="BG76" s="86"/>
      <c r="BH76" s="120"/>
      <c r="BI76" s="86"/>
      <c r="BJ76" s="86"/>
      <c r="BK76" s="86"/>
      <c r="BL76" s="86"/>
      <c r="BM76" s="86"/>
      <c r="BN76" s="86"/>
      <c r="BO76" s="86"/>
      <c r="BP76" s="120"/>
      <c r="BQ76" s="120"/>
      <c r="BR76" s="120"/>
      <c r="BS76" s="120"/>
      <c r="BT76" s="120"/>
      <c r="BU76" s="120"/>
      <c r="BV76" s="120"/>
      <c r="BW76" s="122"/>
      <c r="BX76" s="155"/>
      <c r="BY76" s="30"/>
      <c r="BZ76" s="30"/>
      <c r="CA76" s="30"/>
      <c r="CB76" s="30"/>
    </row>
    <row r="77" spans="1:80" s="39" customFormat="1" ht="36" x14ac:dyDescent="0.2">
      <c r="A77" s="90"/>
      <c r="B77" s="193"/>
      <c r="C77" s="220"/>
      <c r="D77" s="74" t="s">
        <v>76</v>
      </c>
      <c r="E77" s="285"/>
      <c r="F77" s="282"/>
      <c r="G77" s="279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119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86"/>
      <c r="AQ77" s="86"/>
      <c r="AR77" s="86"/>
      <c r="AS77" s="86"/>
      <c r="AT77" s="86"/>
      <c r="AU77" s="86"/>
      <c r="AV77" s="86"/>
      <c r="AW77" s="86"/>
      <c r="AX77" s="86"/>
      <c r="AY77" s="86"/>
      <c r="AZ77" s="86"/>
      <c r="BA77" s="86"/>
      <c r="BB77" s="86"/>
      <c r="BC77" s="86"/>
      <c r="BD77" s="86"/>
      <c r="BE77" s="86"/>
      <c r="BF77" s="86"/>
      <c r="BG77" s="86"/>
      <c r="BH77" s="120"/>
      <c r="BI77" s="86"/>
      <c r="BJ77" s="86"/>
      <c r="BK77" s="86"/>
      <c r="BL77" s="86"/>
      <c r="BM77" s="86"/>
      <c r="BN77" s="86"/>
      <c r="BO77" s="86"/>
      <c r="BP77" s="120"/>
      <c r="BQ77" s="120"/>
      <c r="BR77" s="120"/>
      <c r="BS77" s="120"/>
      <c r="BT77" s="120"/>
      <c r="BU77" s="120"/>
      <c r="BV77" s="120"/>
      <c r="BW77" s="122"/>
      <c r="BX77" s="30"/>
      <c r="BY77" s="30"/>
      <c r="BZ77" s="30"/>
      <c r="CA77" s="30"/>
      <c r="CB77" s="30"/>
    </row>
    <row r="78" spans="1:80" s="39" customFormat="1" ht="24" x14ac:dyDescent="0.2">
      <c r="A78" s="90"/>
      <c r="B78" s="193"/>
      <c r="C78" s="220"/>
      <c r="D78" s="74" t="s">
        <v>128</v>
      </c>
      <c r="E78" s="285"/>
      <c r="F78" s="282"/>
      <c r="G78" s="279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119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  <c r="AT78" s="86"/>
      <c r="AU78" s="86"/>
      <c r="AV78" s="86"/>
      <c r="AW78" s="86"/>
      <c r="AX78" s="86"/>
      <c r="AY78" s="86"/>
      <c r="AZ78" s="86"/>
      <c r="BA78" s="86"/>
      <c r="BB78" s="86"/>
      <c r="BC78" s="86"/>
      <c r="BD78" s="86"/>
      <c r="BE78" s="86"/>
      <c r="BF78" s="86"/>
      <c r="BG78" s="86"/>
      <c r="BH78" s="120"/>
      <c r="BI78" s="86"/>
      <c r="BJ78" s="86"/>
      <c r="BK78" s="86"/>
      <c r="BL78" s="86"/>
      <c r="BM78" s="86"/>
      <c r="BN78" s="86"/>
      <c r="BO78" s="86"/>
      <c r="BP78" s="120"/>
      <c r="BQ78" s="120"/>
      <c r="BR78" s="120"/>
      <c r="BS78" s="120"/>
      <c r="BT78" s="120"/>
      <c r="BU78" s="120"/>
      <c r="BV78" s="120"/>
      <c r="BW78" s="122"/>
      <c r="BX78" s="30"/>
      <c r="BY78" s="30"/>
      <c r="BZ78" s="30"/>
      <c r="CA78" s="30"/>
      <c r="CB78" s="30"/>
    </row>
    <row r="79" spans="1:80" s="39" customFormat="1" ht="24" x14ac:dyDescent="0.2">
      <c r="A79" s="90"/>
      <c r="B79" s="194"/>
      <c r="C79" s="221"/>
      <c r="D79" s="74" t="s">
        <v>77</v>
      </c>
      <c r="E79" s="286"/>
      <c r="F79" s="283"/>
      <c r="G79" s="280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119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120"/>
      <c r="BI79" s="86"/>
      <c r="BJ79" s="86"/>
      <c r="BK79" s="86"/>
      <c r="BL79" s="86"/>
      <c r="BM79" s="86"/>
      <c r="BN79" s="86"/>
      <c r="BO79" s="86"/>
      <c r="BP79" s="120"/>
      <c r="BQ79" s="120"/>
      <c r="BR79" s="120"/>
      <c r="BS79" s="120"/>
      <c r="BT79" s="120"/>
      <c r="BU79" s="120"/>
      <c r="BV79" s="120"/>
      <c r="BW79" s="122"/>
      <c r="BX79" s="30"/>
      <c r="BY79" s="30"/>
      <c r="BZ79" s="30"/>
      <c r="CA79" s="30"/>
      <c r="CB79" s="30"/>
    </row>
    <row r="80" spans="1:80" ht="14.25" customHeight="1" x14ac:dyDescent="0.2">
      <c r="A80" s="10" t="s">
        <v>65</v>
      </c>
      <c r="B80" s="91" t="s">
        <v>34</v>
      </c>
      <c r="C80" s="195" t="s">
        <v>31</v>
      </c>
      <c r="D80" s="195"/>
      <c r="E80" s="195"/>
      <c r="F80" s="195"/>
      <c r="G80" s="195"/>
      <c r="H80" s="61"/>
      <c r="I80" s="61"/>
      <c r="J80" s="61"/>
      <c r="K80" s="61"/>
      <c r="L80" s="61">
        <f>SUM(L70:L79)</f>
        <v>20.3</v>
      </c>
      <c r="M80" s="61"/>
      <c r="N80" s="61"/>
      <c r="O80" s="61"/>
      <c r="P80" s="61"/>
      <c r="Q80" s="61"/>
      <c r="R80" s="61"/>
      <c r="S80" s="61"/>
      <c r="T80" s="61">
        <f t="shared" ref="T80:AA80" si="12">SUM(T70:T79)</f>
        <v>20.3</v>
      </c>
      <c r="U80" s="61">
        <f t="shared" si="12"/>
        <v>20.3</v>
      </c>
      <c r="V80" s="61">
        <f t="shared" si="12"/>
        <v>0</v>
      </c>
      <c r="W80" s="61">
        <f t="shared" si="12"/>
        <v>0</v>
      </c>
      <c r="X80" s="61">
        <f t="shared" si="12"/>
        <v>0</v>
      </c>
      <c r="Y80" s="61">
        <f t="shared" si="12"/>
        <v>0</v>
      </c>
      <c r="Z80" s="61">
        <f t="shared" si="12"/>
        <v>0</v>
      </c>
      <c r="AA80" s="61">
        <f t="shared" si="12"/>
        <v>0</v>
      </c>
      <c r="AB80" s="61"/>
      <c r="AC80" s="61"/>
      <c r="AD80" s="61"/>
      <c r="AE80" s="61"/>
      <c r="AF80" s="61">
        <f>SUM(AF70:AF79)</f>
        <v>18.8</v>
      </c>
      <c r="AG80" s="61"/>
      <c r="AH80" s="61"/>
      <c r="AI80" s="61"/>
      <c r="AJ80" s="61"/>
      <c r="AK80" s="61"/>
      <c r="AL80" s="61"/>
      <c r="AM80" s="61"/>
      <c r="AN80" s="61">
        <f>SUM(AN70:AN79)</f>
        <v>18.8</v>
      </c>
      <c r="AO80" s="61">
        <f>SUM(AO70:AO79)</f>
        <v>18.8</v>
      </c>
      <c r="AP80" s="61">
        <f>SUM(AP70:AP79)</f>
        <v>0</v>
      </c>
      <c r="AQ80" s="61">
        <f>SUM(AQ70:AQ79)</f>
        <v>0</v>
      </c>
      <c r="AR80" s="61"/>
      <c r="AS80" s="61"/>
      <c r="AT80" s="61"/>
      <c r="AU80" s="61"/>
      <c r="AV80" s="61">
        <f>SUM(AV70:AV79)</f>
        <v>20.3</v>
      </c>
      <c r="AW80" s="61"/>
      <c r="AX80" s="61"/>
      <c r="AY80" s="61"/>
      <c r="AZ80" s="61"/>
      <c r="BA80" s="61"/>
      <c r="BB80" s="61"/>
      <c r="BC80" s="61"/>
      <c r="BD80" s="61">
        <f>SUM(BD70:BD79)</f>
        <v>20.3</v>
      </c>
      <c r="BE80" s="61">
        <f>SUM(BE70:BE79)</f>
        <v>20.3</v>
      </c>
      <c r="BF80" s="61">
        <f>SUM(BF70:BF79)</f>
        <v>0</v>
      </c>
      <c r="BG80" s="61">
        <f>SUM(BG70:BG79)</f>
        <v>0</v>
      </c>
      <c r="BH80" s="61"/>
      <c r="BI80" s="61"/>
      <c r="BJ80" s="61"/>
      <c r="BK80" s="61"/>
      <c r="BL80" s="61">
        <f>SUM(BL70:BL79)</f>
        <v>17.399999999999999</v>
      </c>
      <c r="BM80" s="61"/>
      <c r="BN80" s="61"/>
      <c r="BO80" s="61"/>
      <c r="BP80" s="61"/>
      <c r="BQ80" s="61"/>
      <c r="BR80" s="61"/>
      <c r="BS80" s="61"/>
      <c r="BT80" s="61">
        <f>SUM(BT70:BT79)</f>
        <v>17.399999999999999</v>
      </c>
      <c r="BU80" s="61">
        <f>SUM(BU70:BU79)</f>
        <v>17.399999999999999</v>
      </c>
      <c r="BV80" s="61">
        <f>SUM(BV70:BV79)</f>
        <v>0</v>
      </c>
      <c r="BW80" s="61">
        <f>SUM(BW70:BW79)</f>
        <v>0</v>
      </c>
      <c r="BX80" s="156"/>
      <c r="BY80" s="156"/>
      <c r="BZ80" s="156"/>
      <c r="CA80" s="156"/>
      <c r="CB80" s="157"/>
    </row>
    <row r="81" spans="1:80" ht="16.5" customHeight="1" x14ac:dyDescent="0.2">
      <c r="A81" s="10" t="s">
        <v>65</v>
      </c>
      <c r="B81" s="190" t="s">
        <v>32</v>
      </c>
      <c r="C81" s="190"/>
      <c r="D81" s="190"/>
      <c r="E81" s="190"/>
      <c r="F81" s="190"/>
      <c r="G81" s="190"/>
      <c r="H81" s="75"/>
      <c r="I81" s="75"/>
      <c r="J81" s="75"/>
      <c r="K81" s="75"/>
      <c r="L81" s="75">
        <f>L80</f>
        <v>20.3</v>
      </c>
      <c r="M81" s="75"/>
      <c r="N81" s="75"/>
      <c r="O81" s="75"/>
      <c r="P81" s="75"/>
      <c r="Q81" s="75"/>
      <c r="R81" s="75"/>
      <c r="S81" s="75"/>
      <c r="T81" s="75">
        <f t="shared" ref="T81:AA81" si="13">T80</f>
        <v>20.3</v>
      </c>
      <c r="U81" s="75">
        <f t="shared" si="13"/>
        <v>20.3</v>
      </c>
      <c r="V81" s="75">
        <f t="shared" si="13"/>
        <v>0</v>
      </c>
      <c r="W81" s="75">
        <f t="shared" si="13"/>
        <v>0</v>
      </c>
      <c r="X81" s="75">
        <f t="shared" si="13"/>
        <v>0</v>
      </c>
      <c r="Y81" s="75">
        <f t="shared" si="13"/>
        <v>0</v>
      </c>
      <c r="Z81" s="75">
        <f t="shared" si="13"/>
        <v>0</v>
      </c>
      <c r="AA81" s="75">
        <f t="shared" si="13"/>
        <v>0</v>
      </c>
      <c r="AB81" s="75"/>
      <c r="AC81" s="75"/>
      <c r="AD81" s="75"/>
      <c r="AE81" s="75"/>
      <c r="AF81" s="75">
        <f>AF80</f>
        <v>18.8</v>
      </c>
      <c r="AG81" s="75"/>
      <c r="AH81" s="75"/>
      <c r="AI81" s="75"/>
      <c r="AJ81" s="75"/>
      <c r="AK81" s="75"/>
      <c r="AL81" s="75"/>
      <c r="AM81" s="75"/>
      <c r="AN81" s="75">
        <f>AN80</f>
        <v>18.8</v>
      </c>
      <c r="AO81" s="75">
        <f>AO80</f>
        <v>18.8</v>
      </c>
      <c r="AP81" s="75">
        <f>AP80</f>
        <v>0</v>
      </c>
      <c r="AQ81" s="75">
        <f>AQ80</f>
        <v>0</v>
      </c>
      <c r="AR81" s="75"/>
      <c r="AS81" s="75"/>
      <c r="AT81" s="75"/>
      <c r="AU81" s="75"/>
      <c r="AV81" s="75">
        <f>AV80</f>
        <v>20.3</v>
      </c>
      <c r="AW81" s="75"/>
      <c r="AX81" s="75"/>
      <c r="AY81" s="75"/>
      <c r="AZ81" s="75"/>
      <c r="BA81" s="75"/>
      <c r="BB81" s="75"/>
      <c r="BC81" s="75"/>
      <c r="BD81" s="75">
        <f>BD80</f>
        <v>20.3</v>
      </c>
      <c r="BE81" s="75">
        <f>BE80</f>
        <v>20.3</v>
      </c>
      <c r="BF81" s="75">
        <f>BF80</f>
        <v>0</v>
      </c>
      <c r="BG81" s="75">
        <f>BG80</f>
        <v>0</v>
      </c>
      <c r="BH81" s="75"/>
      <c r="BI81" s="75"/>
      <c r="BJ81" s="75"/>
      <c r="BK81" s="75"/>
      <c r="BL81" s="75">
        <f>BL80</f>
        <v>17.399999999999999</v>
      </c>
      <c r="BM81" s="75"/>
      <c r="BN81" s="75"/>
      <c r="BO81" s="75"/>
      <c r="BP81" s="75"/>
      <c r="BQ81" s="75"/>
      <c r="BR81" s="75"/>
      <c r="BS81" s="75"/>
      <c r="BT81" s="75">
        <f>BT80</f>
        <v>17.399999999999999</v>
      </c>
      <c r="BU81" s="75">
        <f>BU80</f>
        <v>17.399999999999999</v>
      </c>
      <c r="BV81" s="75">
        <f>BV80</f>
        <v>0</v>
      </c>
      <c r="BW81" s="75">
        <f>BW80</f>
        <v>0</v>
      </c>
      <c r="BX81" s="9"/>
      <c r="BY81" s="9"/>
      <c r="BZ81" s="9"/>
      <c r="CA81" s="9"/>
      <c r="CB81" s="9"/>
    </row>
    <row r="82" spans="1:80" s="39" customFormat="1" x14ac:dyDescent="0.2">
      <c r="A82" s="10" t="s">
        <v>68</v>
      </c>
      <c r="B82" s="204" t="s">
        <v>79</v>
      </c>
      <c r="C82" s="205"/>
      <c r="D82" s="205"/>
      <c r="E82" s="205"/>
      <c r="F82" s="205"/>
      <c r="G82" s="205"/>
      <c r="H82" s="205"/>
      <c r="I82" s="205"/>
      <c r="J82" s="205"/>
      <c r="K82" s="205"/>
      <c r="L82" s="205"/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/>
      <c r="AC82" s="205"/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  <c r="AT82" s="205"/>
      <c r="AU82" s="205"/>
      <c r="AV82" s="205"/>
      <c r="AW82" s="205"/>
      <c r="AX82" s="205"/>
      <c r="AY82" s="205"/>
      <c r="AZ82" s="205"/>
      <c r="BA82" s="205"/>
      <c r="BB82" s="205"/>
      <c r="BC82" s="205"/>
      <c r="BD82" s="205"/>
      <c r="BE82" s="205"/>
      <c r="BF82" s="205"/>
      <c r="BG82" s="205"/>
      <c r="BH82" s="205"/>
      <c r="BI82" s="205"/>
      <c r="BJ82" s="205"/>
      <c r="BK82" s="205"/>
      <c r="BL82" s="205"/>
      <c r="BM82" s="205"/>
      <c r="BN82" s="205"/>
      <c r="BO82" s="205"/>
      <c r="BP82" s="205"/>
      <c r="BQ82" s="205"/>
      <c r="BR82" s="205"/>
      <c r="BS82" s="205"/>
      <c r="BT82" s="205"/>
      <c r="BU82" s="205"/>
      <c r="BV82" s="205"/>
      <c r="BW82" s="205"/>
      <c r="BX82" s="205"/>
      <c r="BY82" s="205"/>
      <c r="BZ82" s="205"/>
      <c r="CA82" s="205"/>
      <c r="CB82" s="206"/>
    </row>
    <row r="83" spans="1:80" s="39" customFormat="1" ht="15.75" customHeight="1" x14ac:dyDescent="0.2">
      <c r="A83" s="10" t="s">
        <v>68</v>
      </c>
      <c r="B83" s="11" t="s">
        <v>34</v>
      </c>
      <c r="C83" s="210" t="s">
        <v>80</v>
      </c>
      <c r="D83" s="211"/>
      <c r="E83" s="211"/>
      <c r="F83" s="211"/>
      <c r="G83" s="211"/>
      <c r="H83" s="211"/>
      <c r="I83" s="211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1"/>
      <c r="AN83" s="211"/>
      <c r="AO83" s="211"/>
      <c r="AP83" s="211"/>
      <c r="AQ83" s="211"/>
      <c r="AR83" s="211"/>
      <c r="AS83" s="211"/>
      <c r="AT83" s="211"/>
      <c r="AU83" s="211"/>
      <c r="AV83" s="211"/>
      <c r="AW83" s="211"/>
      <c r="AX83" s="211"/>
      <c r="AY83" s="211"/>
      <c r="AZ83" s="211"/>
      <c r="BA83" s="211"/>
      <c r="BB83" s="211"/>
      <c r="BC83" s="211"/>
      <c r="BD83" s="211"/>
      <c r="BE83" s="211"/>
      <c r="BF83" s="211"/>
      <c r="BG83" s="211"/>
      <c r="BH83" s="211"/>
      <c r="BI83" s="211"/>
      <c r="BJ83" s="211"/>
      <c r="BK83" s="211"/>
      <c r="BL83" s="211"/>
      <c r="BM83" s="211"/>
      <c r="BN83" s="211"/>
      <c r="BO83" s="211"/>
      <c r="BP83" s="211"/>
      <c r="BQ83" s="211"/>
      <c r="BR83" s="211"/>
      <c r="BS83" s="211"/>
      <c r="BT83" s="211"/>
      <c r="BU83" s="211"/>
      <c r="BV83" s="211"/>
      <c r="BW83" s="211"/>
      <c r="BX83" s="211"/>
      <c r="BY83" s="211"/>
      <c r="BZ83" s="211"/>
      <c r="CA83" s="211"/>
      <c r="CB83" s="212"/>
    </row>
    <row r="84" spans="1:80" s="39" customFormat="1" ht="38.25" customHeight="1" x14ac:dyDescent="0.2">
      <c r="A84" s="230" t="s">
        <v>68</v>
      </c>
      <c r="B84" s="178" t="s">
        <v>34</v>
      </c>
      <c r="C84" s="231" t="s">
        <v>34</v>
      </c>
      <c r="D84" s="232" t="s">
        <v>105</v>
      </c>
      <c r="E84" s="235" t="s">
        <v>33</v>
      </c>
      <c r="F84" s="233" t="s">
        <v>48</v>
      </c>
      <c r="G84" s="92" t="s">
        <v>58</v>
      </c>
      <c r="H84" s="14"/>
      <c r="I84" s="14"/>
      <c r="J84" s="14"/>
      <c r="K84" s="14"/>
      <c r="L84" s="14">
        <v>2.9</v>
      </c>
      <c r="M84" s="14"/>
      <c r="N84" s="14"/>
      <c r="O84" s="14"/>
      <c r="P84" s="17"/>
      <c r="Q84" s="17"/>
      <c r="R84" s="17"/>
      <c r="S84" s="17"/>
      <c r="T84" s="15">
        <v>2.9</v>
      </c>
      <c r="U84" s="15">
        <v>2.9</v>
      </c>
      <c r="V84" s="15">
        <v>0</v>
      </c>
      <c r="W84" s="15">
        <v>0</v>
      </c>
      <c r="X84" s="15"/>
      <c r="Y84" s="15"/>
      <c r="Z84" s="15"/>
      <c r="AA84" s="15"/>
      <c r="AB84" s="14"/>
      <c r="AC84" s="14"/>
      <c r="AD84" s="14"/>
      <c r="AE84" s="14"/>
      <c r="AF84" s="14">
        <v>2.9</v>
      </c>
      <c r="AG84" s="14"/>
      <c r="AH84" s="14"/>
      <c r="AI84" s="14"/>
      <c r="AJ84" s="17"/>
      <c r="AK84" s="17"/>
      <c r="AL84" s="17"/>
      <c r="AM84" s="17"/>
      <c r="AN84" s="15">
        <v>2.9</v>
      </c>
      <c r="AO84" s="15">
        <v>2.9</v>
      </c>
      <c r="AP84" s="15">
        <v>0</v>
      </c>
      <c r="AQ84" s="15">
        <v>0</v>
      </c>
      <c r="AR84" s="14"/>
      <c r="AS84" s="14"/>
      <c r="AT84" s="14"/>
      <c r="AU84" s="14"/>
      <c r="AV84" s="14">
        <v>2.9</v>
      </c>
      <c r="AW84" s="14"/>
      <c r="AX84" s="14"/>
      <c r="AY84" s="14"/>
      <c r="AZ84" s="17"/>
      <c r="BA84" s="17"/>
      <c r="BB84" s="17"/>
      <c r="BC84" s="17"/>
      <c r="BD84" s="15">
        <v>2.9</v>
      </c>
      <c r="BE84" s="15">
        <v>2.9</v>
      </c>
      <c r="BF84" s="15">
        <v>0</v>
      </c>
      <c r="BG84" s="15">
        <v>0</v>
      </c>
      <c r="BH84" s="14"/>
      <c r="BI84" s="14"/>
      <c r="BJ84" s="14"/>
      <c r="BK84" s="14"/>
      <c r="BL84" s="14">
        <v>2.9</v>
      </c>
      <c r="BM84" s="14"/>
      <c r="BN84" s="14"/>
      <c r="BO84" s="14"/>
      <c r="BP84" s="17"/>
      <c r="BQ84" s="17"/>
      <c r="BR84" s="17"/>
      <c r="BS84" s="17"/>
      <c r="BT84" s="15">
        <v>2.9</v>
      </c>
      <c r="BU84" s="15">
        <v>2.9</v>
      </c>
      <c r="BV84" s="15">
        <v>0</v>
      </c>
      <c r="BW84" s="15">
        <v>0</v>
      </c>
      <c r="BX84" s="145" t="s">
        <v>81</v>
      </c>
      <c r="BY84" s="151">
        <v>6</v>
      </c>
      <c r="BZ84" s="151">
        <v>7</v>
      </c>
      <c r="CA84" s="151">
        <v>7</v>
      </c>
      <c r="CB84" s="144">
        <v>8</v>
      </c>
    </row>
    <row r="85" spans="1:80" s="39" customFormat="1" ht="43.5" customHeight="1" x14ac:dyDescent="0.2">
      <c r="A85" s="230"/>
      <c r="B85" s="179"/>
      <c r="C85" s="231"/>
      <c r="D85" s="232"/>
      <c r="E85" s="236"/>
      <c r="F85" s="234"/>
      <c r="G85" s="93"/>
      <c r="H85" s="14"/>
      <c r="I85" s="14"/>
      <c r="J85" s="14"/>
      <c r="K85" s="14"/>
      <c r="L85" s="14"/>
      <c r="M85" s="14"/>
      <c r="N85" s="14"/>
      <c r="O85" s="14"/>
      <c r="P85" s="17"/>
      <c r="Q85" s="17"/>
      <c r="R85" s="17"/>
      <c r="S85" s="17"/>
      <c r="T85" s="15"/>
      <c r="U85" s="15"/>
      <c r="V85" s="15"/>
      <c r="W85" s="15"/>
      <c r="X85" s="15"/>
      <c r="Y85" s="15"/>
      <c r="Z85" s="15"/>
      <c r="AA85" s="15"/>
      <c r="AB85" s="14"/>
      <c r="AC85" s="14"/>
      <c r="AD85" s="14"/>
      <c r="AE85" s="14"/>
      <c r="AF85" s="14"/>
      <c r="AG85" s="14"/>
      <c r="AH85" s="14"/>
      <c r="AI85" s="14"/>
      <c r="AJ85" s="17"/>
      <c r="AK85" s="17"/>
      <c r="AL85" s="17"/>
      <c r="AM85" s="17"/>
      <c r="AN85" s="15"/>
      <c r="AO85" s="15"/>
      <c r="AP85" s="15"/>
      <c r="AQ85" s="15"/>
      <c r="AR85" s="14"/>
      <c r="AS85" s="14"/>
      <c r="AT85" s="14"/>
      <c r="AU85" s="14"/>
      <c r="AV85" s="14"/>
      <c r="AW85" s="14"/>
      <c r="AX85" s="14"/>
      <c r="AY85" s="14"/>
      <c r="AZ85" s="17"/>
      <c r="BA85" s="17"/>
      <c r="BB85" s="17"/>
      <c r="BC85" s="17"/>
      <c r="BD85" s="15"/>
      <c r="BE85" s="15"/>
      <c r="BF85" s="15"/>
      <c r="BG85" s="15"/>
      <c r="BH85" s="14"/>
      <c r="BI85" s="14"/>
      <c r="BJ85" s="14"/>
      <c r="BK85" s="14"/>
      <c r="BL85" s="14"/>
      <c r="BM85" s="14"/>
      <c r="BN85" s="14"/>
      <c r="BO85" s="14"/>
      <c r="BP85" s="17"/>
      <c r="BQ85" s="17"/>
      <c r="BR85" s="17"/>
      <c r="BS85" s="17"/>
      <c r="BT85" s="15"/>
      <c r="BU85" s="15"/>
      <c r="BV85" s="15"/>
      <c r="BW85" s="15"/>
      <c r="BX85" s="145" t="s">
        <v>82</v>
      </c>
      <c r="BY85" s="151">
        <v>30</v>
      </c>
      <c r="BZ85" s="151">
        <v>32</v>
      </c>
      <c r="CA85" s="151">
        <v>35</v>
      </c>
      <c r="CB85" s="144">
        <v>40</v>
      </c>
    </row>
    <row r="86" spans="1:80" s="39" customFormat="1" ht="14.25" customHeight="1" x14ac:dyDescent="0.2">
      <c r="A86" s="10" t="s">
        <v>68</v>
      </c>
      <c r="B86" s="11" t="s">
        <v>34</v>
      </c>
      <c r="C86" s="195" t="s">
        <v>31</v>
      </c>
      <c r="D86" s="195"/>
      <c r="E86" s="195"/>
      <c r="F86" s="195"/>
      <c r="G86" s="195"/>
      <c r="H86" s="66"/>
      <c r="I86" s="66"/>
      <c r="J86" s="66"/>
      <c r="K86" s="66"/>
      <c r="L86" s="66">
        <f>SUM(L84:L85)</f>
        <v>2.9</v>
      </c>
      <c r="M86" s="66"/>
      <c r="N86" s="66"/>
      <c r="O86" s="66"/>
      <c r="P86" s="66"/>
      <c r="Q86" s="66"/>
      <c r="R86" s="66"/>
      <c r="S86" s="66"/>
      <c r="T86" s="66">
        <f t="shared" ref="T86:AA86" si="14">SUM(T84:T85)</f>
        <v>2.9</v>
      </c>
      <c r="U86" s="66">
        <f t="shared" si="14"/>
        <v>2.9</v>
      </c>
      <c r="V86" s="66">
        <f t="shared" si="14"/>
        <v>0</v>
      </c>
      <c r="W86" s="66">
        <f t="shared" si="14"/>
        <v>0</v>
      </c>
      <c r="X86" s="66">
        <f t="shared" si="14"/>
        <v>0</v>
      </c>
      <c r="Y86" s="66">
        <f t="shared" si="14"/>
        <v>0</v>
      </c>
      <c r="Z86" s="66">
        <f t="shared" si="14"/>
        <v>0</v>
      </c>
      <c r="AA86" s="66">
        <f t="shared" si="14"/>
        <v>0</v>
      </c>
      <c r="AB86" s="66"/>
      <c r="AC86" s="66"/>
      <c r="AD86" s="66"/>
      <c r="AE86" s="66"/>
      <c r="AF86" s="66">
        <f>SUM(AF84:AF85)</f>
        <v>2.9</v>
      </c>
      <c r="AG86" s="66"/>
      <c r="AH86" s="66"/>
      <c r="AI86" s="66"/>
      <c r="AJ86" s="66"/>
      <c r="AK86" s="66"/>
      <c r="AL86" s="66"/>
      <c r="AM86" s="66"/>
      <c r="AN86" s="66">
        <f>SUM(AN84:AN85)</f>
        <v>2.9</v>
      </c>
      <c r="AO86" s="66">
        <f>SUM(AO84:AO85)</f>
        <v>2.9</v>
      </c>
      <c r="AP86" s="66">
        <f>SUM(AP84:AP85)</f>
        <v>0</v>
      </c>
      <c r="AQ86" s="66">
        <f>SUM(AQ84:AQ85)</f>
        <v>0</v>
      </c>
      <c r="AR86" s="66"/>
      <c r="AS86" s="66"/>
      <c r="AT86" s="66"/>
      <c r="AU86" s="66"/>
      <c r="AV86" s="66">
        <f>SUM(AV84:AV85)</f>
        <v>2.9</v>
      </c>
      <c r="AW86" s="66"/>
      <c r="AX86" s="66"/>
      <c r="AY86" s="66"/>
      <c r="AZ86" s="66"/>
      <c r="BA86" s="66"/>
      <c r="BB86" s="66"/>
      <c r="BC86" s="66"/>
      <c r="BD86" s="66">
        <f>SUM(BD84:BD85)</f>
        <v>2.9</v>
      </c>
      <c r="BE86" s="66">
        <f>SUM(BE84:BE85)</f>
        <v>2.9</v>
      </c>
      <c r="BF86" s="66">
        <f>SUM(BF84:BF85)</f>
        <v>0</v>
      </c>
      <c r="BG86" s="66">
        <f>SUM(BG84:BG85)</f>
        <v>0</v>
      </c>
      <c r="BH86" s="66"/>
      <c r="BI86" s="66"/>
      <c r="BJ86" s="66"/>
      <c r="BK86" s="66"/>
      <c r="BL86" s="66">
        <f>SUM(BL84:BL85)</f>
        <v>2.9</v>
      </c>
      <c r="BM86" s="66"/>
      <c r="BN86" s="66"/>
      <c r="BO86" s="66"/>
      <c r="BP86" s="66"/>
      <c r="BQ86" s="66"/>
      <c r="BR86" s="66"/>
      <c r="BS86" s="66"/>
      <c r="BT86" s="66">
        <f>SUM(BT84:BT85)</f>
        <v>2.9</v>
      </c>
      <c r="BU86" s="66">
        <f>SUM(BU84:BU85)</f>
        <v>2.9</v>
      </c>
      <c r="BV86" s="66">
        <f>SUM(BV84:BV85)</f>
        <v>0</v>
      </c>
      <c r="BW86" s="66">
        <f>SUM(BW84:BW85)</f>
        <v>0</v>
      </c>
      <c r="BX86" s="41"/>
      <c r="BY86" s="41"/>
      <c r="BZ86" s="41"/>
      <c r="CA86" s="41"/>
      <c r="CB86" s="41"/>
    </row>
    <row r="87" spans="1:80" s="39" customFormat="1" ht="15" customHeight="1" x14ac:dyDescent="0.2">
      <c r="A87" s="10" t="s">
        <v>68</v>
      </c>
      <c r="B87" s="226" t="s">
        <v>32</v>
      </c>
      <c r="C87" s="226"/>
      <c r="D87" s="226"/>
      <c r="E87" s="226"/>
      <c r="F87" s="226"/>
      <c r="G87" s="226"/>
      <c r="H87" s="21"/>
      <c r="I87" s="21"/>
      <c r="J87" s="21"/>
      <c r="K87" s="21"/>
      <c r="L87" s="21">
        <f>L86</f>
        <v>2.9</v>
      </c>
      <c r="M87" s="21"/>
      <c r="N87" s="21"/>
      <c r="O87" s="21"/>
      <c r="P87" s="21"/>
      <c r="Q87" s="21"/>
      <c r="R87" s="21"/>
      <c r="S87" s="21"/>
      <c r="T87" s="21">
        <f>T86</f>
        <v>2.9</v>
      </c>
      <c r="U87" s="21">
        <f>U86</f>
        <v>2.9</v>
      </c>
      <c r="V87" s="21">
        <f>V86</f>
        <v>0</v>
      </c>
      <c r="W87" s="21">
        <v>0</v>
      </c>
      <c r="X87" s="21"/>
      <c r="Y87" s="21"/>
      <c r="Z87" s="21"/>
      <c r="AA87" s="21"/>
      <c r="AB87" s="21"/>
      <c r="AC87" s="21"/>
      <c r="AD87" s="21"/>
      <c r="AE87" s="21"/>
      <c r="AF87" s="21">
        <f>AF86</f>
        <v>2.9</v>
      </c>
      <c r="AG87" s="21"/>
      <c r="AH87" s="21"/>
      <c r="AI87" s="21"/>
      <c r="AJ87" s="21"/>
      <c r="AK87" s="21"/>
      <c r="AL87" s="21"/>
      <c r="AM87" s="21"/>
      <c r="AN87" s="21">
        <f>AN86</f>
        <v>2.9</v>
      </c>
      <c r="AO87" s="21">
        <f>AO86</f>
        <v>2.9</v>
      </c>
      <c r="AP87" s="21">
        <f>AP86</f>
        <v>0</v>
      </c>
      <c r="AQ87" s="21">
        <f>AQ86</f>
        <v>0</v>
      </c>
      <c r="AR87" s="21"/>
      <c r="AS87" s="21"/>
      <c r="AT87" s="21"/>
      <c r="AU87" s="21"/>
      <c r="AV87" s="21">
        <f>AV86</f>
        <v>2.9</v>
      </c>
      <c r="AW87" s="21"/>
      <c r="AX87" s="21"/>
      <c r="AY87" s="21"/>
      <c r="AZ87" s="21"/>
      <c r="BA87" s="21"/>
      <c r="BB87" s="21"/>
      <c r="BC87" s="21"/>
      <c r="BD87" s="21">
        <f>BD86</f>
        <v>2.9</v>
      </c>
      <c r="BE87" s="21">
        <f>BE86</f>
        <v>2.9</v>
      </c>
      <c r="BF87" s="21">
        <f>BF86</f>
        <v>0</v>
      </c>
      <c r="BG87" s="21">
        <f>BG86</f>
        <v>0</v>
      </c>
      <c r="BH87" s="21"/>
      <c r="BI87" s="21"/>
      <c r="BJ87" s="21"/>
      <c r="BK87" s="21"/>
      <c r="BL87" s="21">
        <f>BL86</f>
        <v>2.9</v>
      </c>
      <c r="BM87" s="21"/>
      <c r="BN87" s="21"/>
      <c r="BO87" s="21"/>
      <c r="BP87" s="21"/>
      <c r="BQ87" s="21"/>
      <c r="BR87" s="21"/>
      <c r="BS87" s="21"/>
      <c r="BT87" s="21">
        <f>BT86</f>
        <v>2.9</v>
      </c>
      <c r="BU87" s="21">
        <f>BU86</f>
        <v>2.9</v>
      </c>
      <c r="BV87" s="21">
        <f>BV86</f>
        <v>0</v>
      </c>
      <c r="BW87" s="21">
        <f>BW86</f>
        <v>0</v>
      </c>
      <c r="BX87" s="69"/>
      <c r="BY87" s="69"/>
      <c r="BZ87" s="69"/>
      <c r="CA87" s="69"/>
      <c r="CB87" s="69"/>
    </row>
    <row r="88" spans="1:80" s="79" customFormat="1" ht="17.850000000000001" customHeight="1" x14ac:dyDescent="0.2">
      <c r="A88" s="108" t="s">
        <v>33</v>
      </c>
      <c r="B88" s="225" t="s">
        <v>83</v>
      </c>
      <c r="C88" s="225"/>
      <c r="D88" s="225"/>
      <c r="E88" s="225"/>
      <c r="F88" s="225"/>
      <c r="G88" s="225"/>
      <c r="H88" s="76">
        <f>H28+H48+H56+H61+H67+H81+H87</f>
        <v>21.3</v>
      </c>
      <c r="I88" s="76"/>
      <c r="J88" s="76">
        <f>J28+J48+J56+J61+J67+J81+J87</f>
        <v>202.7</v>
      </c>
      <c r="K88" s="76"/>
      <c r="L88" s="76">
        <f>L28+L48+L56+L61+L67+L81+L87</f>
        <v>877.64999999999986</v>
      </c>
      <c r="M88" s="76"/>
      <c r="N88" s="76"/>
      <c r="O88" s="76">
        <f>O28+O48+O56+O61+O67+O81+O87</f>
        <v>10.7</v>
      </c>
      <c r="P88" s="76"/>
      <c r="Q88" s="76"/>
      <c r="R88" s="76"/>
      <c r="S88" s="76">
        <f t="shared" ref="S88:AB88" si="15">S28+S48+S56+S61+S67+S81+S87</f>
        <v>4.5999999999999996</v>
      </c>
      <c r="T88" s="76">
        <f t="shared" si="15"/>
        <v>1091.05</v>
      </c>
      <c r="U88" s="76">
        <f t="shared" si="15"/>
        <v>878.46999999999991</v>
      </c>
      <c r="V88" s="76">
        <f t="shared" si="15"/>
        <v>463.87</v>
      </c>
      <c r="W88" s="76">
        <f t="shared" si="15"/>
        <v>212.70999999999998</v>
      </c>
      <c r="X88" s="76">
        <f t="shared" si="15"/>
        <v>0</v>
      </c>
      <c r="Y88" s="76">
        <f t="shared" si="15"/>
        <v>0</v>
      </c>
      <c r="Z88" s="76">
        <f t="shared" si="15"/>
        <v>0</v>
      </c>
      <c r="AA88" s="76">
        <f t="shared" si="15"/>
        <v>0</v>
      </c>
      <c r="AB88" s="76">
        <f t="shared" si="15"/>
        <v>23.8</v>
      </c>
      <c r="AC88" s="76"/>
      <c r="AD88" s="76">
        <f>AD28+AD48+AD56+AD61+AD67+AD81+AD87</f>
        <v>318.3</v>
      </c>
      <c r="AE88" s="76"/>
      <c r="AF88" s="76">
        <f>AF28+AF48+AF56+AF61+AF67+AF81+AF87</f>
        <v>1005.4499999999999</v>
      </c>
      <c r="AG88" s="76"/>
      <c r="AH88" s="76"/>
      <c r="AI88" s="76">
        <f>AI28+AI48+AI56+AI61+AI67+AI81+AI87</f>
        <v>10.7</v>
      </c>
      <c r="AJ88" s="76"/>
      <c r="AK88" s="76"/>
      <c r="AL88" s="76"/>
      <c r="AM88" s="76">
        <f t="shared" ref="AM88:AR88" si="16">AM28+AM48+AM56+AM61+AM67+AM81+AM87</f>
        <v>0.4</v>
      </c>
      <c r="AN88" s="76">
        <f t="shared" si="16"/>
        <v>1334.45</v>
      </c>
      <c r="AO88" s="76">
        <f t="shared" si="16"/>
        <v>1000.15</v>
      </c>
      <c r="AP88" s="76">
        <f t="shared" si="16"/>
        <v>529.66999999999996</v>
      </c>
      <c r="AQ88" s="76">
        <f t="shared" si="16"/>
        <v>334.33</v>
      </c>
      <c r="AR88" s="76">
        <f t="shared" si="16"/>
        <v>23.8</v>
      </c>
      <c r="AS88" s="76"/>
      <c r="AT88" s="76">
        <f>AT28+AT48+AT56+AT61+AT67+AT81+AT87</f>
        <v>260.7</v>
      </c>
      <c r="AU88" s="76"/>
      <c r="AV88" s="76">
        <f>AV28+AV48+AV56+AV61+AV67+AV81+AV87</f>
        <v>1005.6499999999999</v>
      </c>
      <c r="AW88" s="76"/>
      <c r="AX88" s="76"/>
      <c r="AY88" s="76">
        <f>AY28+AY48+AY56+AY61+AY67+AY81+AY87</f>
        <v>9.8000000000000007</v>
      </c>
      <c r="AZ88" s="76"/>
      <c r="BA88" s="76"/>
      <c r="BB88" s="76"/>
      <c r="BC88" s="76">
        <f t="shared" ref="BC88:BH88" si="17">BC28+BC48+BC56+BC61+BC67+BC81+BC87</f>
        <v>0.4</v>
      </c>
      <c r="BD88" s="76">
        <f t="shared" si="17"/>
        <v>1276.1500000000001</v>
      </c>
      <c r="BE88" s="76">
        <f t="shared" si="17"/>
        <v>998.05</v>
      </c>
      <c r="BF88" s="76">
        <f t="shared" si="17"/>
        <v>531.97</v>
      </c>
      <c r="BG88" s="76">
        <f t="shared" si="17"/>
        <v>278.12999999999994</v>
      </c>
      <c r="BH88" s="76">
        <f t="shared" si="17"/>
        <v>26</v>
      </c>
      <c r="BI88" s="76"/>
      <c r="BJ88" s="76"/>
      <c r="BK88" s="76"/>
      <c r="BL88" s="76">
        <f>BL28+BL48+BL56+BL61+BL67+BL81+BL87</f>
        <v>1004.3499999999999</v>
      </c>
      <c r="BM88" s="76"/>
      <c r="BN88" s="76"/>
      <c r="BO88" s="76">
        <f>BO28+BO48+BO56+BO61+BO67+BO81+BO87</f>
        <v>9.8000000000000007</v>
      </c>
      <c r="BP88" s="76"/>
      <c r="BQ88" s="76"/>
      <c r="BR88" s="76"/>
      <c r="BS88" s="76">
        <f>BS28+BS48+BS56+BS61+BS67+BS81+BS87</f>
        <v>0.4</v>
      </c>
      <c r="BT88" s="76">
        <f>BT28+BT48+BT56+BT61+BT67+BT81+BT87</f>
        <v>1014.15</v>
      </c>
      <c r="BU88" s="76">
        <f>BU28+BU48+BU56+BU61+BU67+BU81+BU87</f>
        <v>996.94999999999993</v>
      </c>
      <c r="BV88" s="76">
        <f>BV28+BV48+BV56+BV61+BV67+BV81+BV87</f>
        <v>531.97</v>
      </c>
      <c r="BW88" s="76">
        <f>BW28+BW48+BW56+BW61+BW67+BW81+BW87</f>
        <v>17.229999999999997</v>
      </c>
      <c r="BX88" s="77"/>
      <c r="BY88" s="78"/>
      <c r="BZ88" s="78"/>
      <c r="CA88" s="78"/>
      <c r="CB88" s="78"/>
    </row>
  </sheetData>
  <sheetProtection selectLockedCells="1" selectUnlockedCells="1"/>
  <mergeCells count="138">
    <mergeCell ref="A40:A43"/>
    <mergeCell ref="B40:B43"/>
    <mergeCell ref="G70:G79"/>
    <mergeCell ref="B62:BW62"/>
    <mergeCell ref="C63:CB63"/>
    <mergeCell ref="CA70:CA71"/>
    <mergeCell ref="CB70:CB71"/>
    <mergeCell ref="F70:F79"/>
    <mergeCell ref="E70:E79"/>
    <mergeCell ref="F51:F54"/>
    <mergeCell ref="BX72:BX75"/>
    <mergeCell ref="BY72:BY75"/>
    <mergeCell ref="BZ72:BZ75"/>
    <mergeCell ref="CA72:CA75"/>
    <mergeCell ref="CB72:CB75"/>
    <mergeCell ref="C39:BN39"/>
    <mergeCell ref="D51:D54"/>
    <mergeCell ref="C44:G44"/>
    <mergeCell ref="C55:G55"/>
    <mergeCell ref="E51:E54"/>
    <mergeCell ref="BZ70:BZ71"/>
    <mergeCell ref="G10:G13"/>
    <mergeCell ref="AB12:AE12"/>
    <mergeCell ref="C10:C13"/>
    <mergeCell ref="X11:AA11"/>
    <mergeCell ref="AB11:AM11"/>
    <mergeCell ref="E35:E37"/>
    <mergeCell ref="A14:CB14"/>
    <mergeCell ref="B29:CB29"/>
    <mergeCell ref="C30:AS30"/>
    <mergeCell ref="B28:G28"/>
    <mergeCell ref="BD11:BG11"/>
    <mergeCell ref="D10:D13"/>
    <mergeCell ref="H10:W10"/>
    <mergeCell ref="H12:K12"/>
    <mergeCell ref="P12:P13"/>
    <mergeCell ref="Q12:S12"/>
    <mergeCell ref="T12:T13"/>
    <mergeCell ref="AA12:AA13"/>
    <mergeCell ref="E10:E13"/>
    <mergeCell ref="F10:F13"/>
    <mergeCell ref="BX1:CA1"/>
    <mergeCell ref="A4:CA5"/>
    <mergeCell ref="A7:AR7"/>
    <mergeCell ref="A10:A13"/>
    <mergeCell ref="B10:B13"/>
    <mergeCell ref="H11:S11"/>
    <mergeCell ref="T11:W11"/>
    <mergeCell ref="U12:V12"/>
    <mergeCell ref="W12:W13"/>
    <mergeCell ref="AR11:BC11"/>
    <mergeCell ref="BT11:BW11"/>
    <mergeCell ref="BE12:BF12"/>
    <mergeCell ref="AN12:AN13"/>
    <mergeCell ref="X12:X13"/>
    <mergeCell ref="Y12:Z12"/>
    <mergeCell ref="AR12:AU12"/>
    <mergeCell ref="AZ12:AZ13"/>
    <mergeCell ref="AB10:AQ10"/>
    <mergeCell ref="AR10:BG10"/>
    <mergeCell ref="BQ12:BS12"/>
    <mergeCell ref="BA12:BC12"/>
    <mergeCell ref="BH10:BW10"/>
    <mergeCell ref="BD12:BD13"/>
    <mergeCell ref="AJ12:AJ13"/>
    <mergeCell ref="AK12:AM12"/>
    <mergeCell ref="BG12:BG13"/>
    <mergeCell ref="BH12:BK12"/>
    <mergeCell ref="C86:G86"/>
    <mergeCell ref="E84:E85"/>
    <mergeCell ref="BW12:BW13"/>
    <mergeCell ref="BH11:BS11"/>
    <mergeCell ref="C16:CB16"/>
    <mergeCell ref="D17:D18"/>
    <mergeCell ref="E17:E26"/>
    <mergeCell ref="F17:F26"/>
    <mergeCell ref="D20:D25"/>
    <mergeCell ref="BY11:CB11"/>
    <mergeCell ref="B88:G88"/>
    <mergeCell ref="B87:G87"/>
    <mergeCell ref="B82:CB82"/>
    <mergeCell ref="BX70:BX71"/>
    <mergeCell ref="BY70:BY71"/>
    <mergeCell ref="A84:A85"/>
    <mergeCell ref="B84:B85"/>
    <mergeCell ref="C84:C85"/>
    <mergeCell ref="D84:D85"/>
    <mergeCell ref="F84:F85"/>
    <mergeCell ref="C66:G66"/>
    <mergeCell ref="C83:CB83"/>
    <mergeCell ref="B81:G81"/>
    <mergeCell ref="B56:G56"/>
    <mergeCell ref="B68:CB68"/>
    <mergeCell ref="C69:CB69"/>
    <mergeCell ref="C80:G80"/>
    <mergeCell ref="B67:G67"/>
    <mergeCell ref="C70:C79"/>
    <mergeCell ref="C58:CB58"/>
    <mergeCell ref="C31:C34"/>
    <mergeCell ref="G35:G37"/>
    <mergeCell ref="C27:G27"/>
    <mergeCell ref="G31:G34"/>
    <mergeCell ref="C47:G47"/>
    <mergeCell ref="B57:CB57"/>
    <mergeCell ref="C35:C37"/>
    <mergeCell ref="C38:G38"/>
    <mergeCell ref="D36:D37"/>
    <mergeCell ref="G51:G54"/>
    <mergeCell ref="B70:B79"/>
    <mergeCell ref="BU12:BV12"/>
    <mergeCell ref="C60:G60"/>
    <mergeCell ref="B61:G61"/>
    <mergeCell ref="A17:A26"/>
    <mergeCell ref="B17:B26"/>
    <mergeCell ref="C17:C26"/>
    <mergeCell ref="F35:F37"/>
    <mergeCell ref="E31:E34"/>
    <mergeCell ref="F31:F34"/>
    <mergeCell ref="A51:A54"/>
    <mergeCell ref="B51:B54"/>
    <mergeCell ref="C51:C54"/>
    <mergeCell ref="B49:BN49"/>
    <mergeCell ref="C50:BN50"/>
    <mergeCell ref="BT12:BT13"/>
    <mergeCell ref="G17:G26"/>
    <mergeCell ref="BP12:BP13"/>
    <mergeCell ref="B48:G48"/>
    <mergeCell ref="C45:CB45"/>
    <mergeCell ref="BX10:CB10"/>
    <mergeCell ref="CA6:CB6"/>
    <mergeCell ref="L12:O12"/>
    <mergeCell ref="AF12:AI12"/>
    <mergeCell ref="AV12:AY12"/>
    <mergeCell ref="BL12:BO12"/>
    <mergeCell ref="AN11:AQ11"/>
    <mergeCell ref="BX11:BX12"/>
    <mergeCell ref="AO12:AP12"/>
    <mergeCell ref="AQ12:AQ13"/>
  </mergeCells>
  <phoneticPr fontId="1" type="noConversion"/>
  <pageMargins left="1.2204724409448819" right="0.39370078740157483" top="0.35433070866141736" bottom="0.35433070866141736" header="0.51181102362204722" footer="0.51181102362204722"/>
  <pageSetup paperSize="8" scale="40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8</vt:i4>
      </vt:variant>
      <vt:variant>
        <vt:lpstr>Įvardinti diapazonai</vt:lpstr>
      </vt:variant>
      <vt:variant>
        <vt:i4>2</vt:i4>
      </vt:variant>
    </vt:vector>
  </HeadingPairs>
  <TitlesOfParts>
    <vt:vector size="10" baseType="lpstr">
      <vt:lpstr>2 lentele</vt:lpstr>
      <vt:lpstr>Sheet1</vt:lpstr>
      <vt:lpstr>Sheet2</vt:lpstr>
      <vt:lpstr>Sheet3</vt:lpstr>
      <vt:lpstr>Sheet4</vt:lpstr>
      <vt:lpstr>Sheet5</vt:lpstr>
      <vt:lpstr>Sheet6</vt:lpstr>
      <vt:lpstr>Sheet7</vt:lpstr>
      <vt:lpstr>'2 lentele'!Print_Area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Sinkevičienė</dc:creator>
  <cp:lastModifiedBy>d.kaveckaite</cp:lastModifiedBy>
  <cp:lastPrinted>2014-12-04T11:50:05Z</cp:lastPrinted>
  <dcterms:created xsi:type="dcterms:W3CDTF">2012-09-04T10:49:59Z</dcterms:created>
  <dcterms:modified xsi:type="dcterms:W3CDTF">2015-01-08T10:33:56Z</dcterms:modified>
</cp:coreProperties>
</file>