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navickiene\Desktop\2017 SVP igyvendinimo ataskaita\"/>
    </mc:Choice>
  </mc:AlternateContent>
  <bookViews>
    <workbookView xWindow="0" yWindow="0" windowWidth="28800" windowHeight="12435" tabRatio="240"/>
  </bookViews>
  <sheets>
    <sheet name="2 lentele tūkst.Eur" sheetId="2" r:id="rId1"/>
  </sheets>
  <definedNames>
    <definedName name="_xlnm.Print_Area" localSheetId="0">'2 lentele tūkst.Eur'!$B$1:$V$62</definedName>
  </definedNames>
  <calcPr calcId="152511"/>
</workbook>
</file>

<file path=xl/calcChain.xml><?xml version="1.0" encoding="utf-8"?>
<calcChain xmlns="http://schemas.openxmlformats.org/spreadsheetml/2006/main">
  <c r="T28" i="2" l="1"/>
  <c r="U28" i="2"/>
  <c r="V28" i="2"/>
  <c r="S28" i="2"/>
  <c r="T54" i="2"/>
  <c r="T60" i="2"/>
  <c r="T61" i="2"/>
  <c r="U54" i="2"/>
  <c r="U60" i="2"/>
  <c r="U61" i="2"/>
  <c r="V54" i="2"/>
  <c r="V60" i="2"/>
  <c r="V61" i="2"/>
  <c r="S54" i="2"/>
  <c r="S60" i="2"/>
  <c r="S61" i="2"/>
  <c r="L54" i="2"/>
  <c r="L60" i="2"/>
  <c r="L61" i="2"/>
  <c r="M54" i="2"/>
  <c r="M60" i="2"/>
  <c r="M61" i="2"/>
  <c r="N54" i="2"/>
  <c r="N60" i="2"/>
  <c r="N61" i="2"/>
  <c r="K54" i="2"/>
  <c r="K60" i="2"/>
  <c r="K61" i="2"/>
  <c r="P54" i="2"/>
  <c r="P60" i="2"/>
  <c r="P61" i="2"/>
  <c r="Q54" i="2"/>
  <c r="Q60" i="2"/>
  <c r="Q61" i="2"/>
  <c r="R54" i="2"/>
  <c r="R60" i="2"/>
  <c r="R61" i="2"/>
  <c r="O54" i="2"/>
  <c r="O60" i="2"/>
  <c r="O61" i="2"/>
  <c r="T30" i="2"/>
  <c r="T40" i="2"/>
  <c r="U30" i="2"/>
  <c r="U40" i="2"/>
  <c r="V30" i="2"/>
  <c r="S30" i="2"/>
  <c r="S40" i="2"/>
  <c r="T18" i="2"/>
  <c r="T25" i="2"/>
  <c r="T51" i="2"/>
  <c r="U18" i="2"/>
  <c r="V18" i="2"/>
  <c r="V25" i="2"/>
  <c r="S18" i="2"/>
  <c r="S25" i="2"/>
  <c r="P50" i="2"/>
  <c r="P51" i="2"/>
  <c r="P62" i="2"/>
  <c r="Q50" i="2"/>
  <c r="R50" i="2"/>
  <c r="R51" i="2"/>
  <c r="R62" i="2"/>
  <c r="T50" i="2"/>
  <c r="U50" i="2"/>
  <c r="V50" i="2"/>
  <c r="V40" i="2"/>
  <c r="P30" i="2"/>
  <c r="P40" i="2"/>
  <c r="Q30" i="2"/>
  <c r="Q40" i="2"/>
  <c r="R30" i="2"/>
  <c r="R40" i="2"/>
  <c r="O30" i="2"/>
  <c r="O40" i="2"/>
  <c r="L30" i="2"/>
  <c r="L40" i="2"/>
  <c r="M30" i="2"/>
  <c r="M40" i="2"/>
  <c r="N30" i="2"/>
  <c r="N40" i="2"/>
  <c r="N51" i="2"/>
  <c r="N62" i="2"/>
  <c r="K30" i="2"/>
  <c r="K40" i="2"/>
  <c r="P18" i="2"/>
  <c r="P25" i="2"/>
  <c r="Q18" i="2"/>
  <c r="R18" i="2"/>
  <c r="O18" i="2"/>
  <c r="O25" i="2"/>
  <c r="L18" i="2"/>
  <c r="L25" i="2"/>
  <c r="M18" i="2"/>
  <c r="M25" i="2"/>
  <c r="N18" i="2"/>
  <c r="N25" i="2"/>
  <c r="K18" i="2"/>
  <c r="K25" i="2"/>
  <c r="V46" i="2"/>
  <c r="U46" i="2"/>
  <c r="T46" i="2"/>
  <c r="S46" i="2"/>
  <c r="S50" i="2"/>
  <c r="V43" i="2"/>
  <c r="U43" i="2"/>
  <c r="T43" i="2"/>
  <c r="S43" i="2"/>
  <c r="P28" i="2"/>
  <c r="Q28" i="2"/>
  <c r="R28" i="2"/>
  <c r="O28" i="2"/>
  <c r="N50" i="2"/>
  <c r="M50" i="2"/>
  <c r="L50" i="2"/>
  <c r="P46" i="2"/>
  <c r="Q46" i="2"/>
  <c r="R46" i="2"/>
  <c r="O46" i="2"/>
  <c r="M46" i="2"/>
  <c r="N46" i="2"/>
  <c r="L46" i="2"/>
  <c r="K46" i="2"/>
  <c r="R43" i="2"/>
  <c r="Q43" i="2"/>
  <c r="P43" i="2"/>
  <c r="O43" i="2"/>
  <c r="N43" i="2"/>
  <c r="M43" i="2"/>
  <c r="L43" i="2"/>
  <c r="K43" i="2"/>
  <c r="L28" i="2"/>
  <c r="M28" i="2"/>
  <c r="N28" i="2"/>
  <c r="K28" i="2"/>
  <c r="K50" i="2"/>
  <c r="O50" i="2"/>
  <c r="U25" i="2"/>
  <c r="R25" i="2"/>
  <c r="Q25" i="2"/>
  <c r="K51" i="2"/>
  <c r="K62" i="2"/>
  <c r="L51" i="2"/>
  <c r="L62" i="2"/>
  <c r="O51" i="2"/>
  <c r="O62" i="2"/>
  <c r="Q51" i="2"/>
  <c r="Q62" i="2"/>
  <c r="M51" i="2"/>
  <c r="M62" i="2"/>
  <c r="V51" i="2"/>
  <c r="V62" i="2"/>
  <c r="U51" i="2"/>
  <c r="U62" i="2"/>
  <c r="T62" i="2"/>
  <c r="S51" i="2"/>
  <c r="S62" i="2"/>
</calcChain>
</file>

<file path=xl/sharedStrings.xml><?xml version="1.0" encoding="utf-8"?>
<sst xmlns="http://schemas.openxmlformats.org/spreadsheetml/2006/main" count="276" uniqueCount="76">
  <si>
    <t>Programos tikslo kodas</t>
  </si>
  <si>
    <t>Uždavinio kodas</t>
  </si>
  <si>
    <t>Priemonės kodas</t>
  </si>
  <si>
    <t>Funkcinės klasifikacijos kodas</t>
  </si>
  <si>
    <t>Asignavimų valdytojo kodas</t>
  </si>
  <si>
    <t>Iš viso</t>
  </si>
  <si>
    <t>Išlaidoms</t>
  </si>
  <si>
    <t>Turtui įsigyti ir finansiniams įsipareigojimams vykdyti</t>
  </si>
  <si>
    <t>Iš jų - darbo užmokesčiui</t>
  </si>
  <si>
    <t>Priemonės vykdytojo kodas</t>
  </si>
  <si>
    <t>Tikslo,
uždavinio,  priemonės 
pavadinimas</t>
  </si>
  <si>
    <t>Finansavimo šaltinis</t>
  </si>
  <si>
    <t>Iš viso uždaviniui:</t>
  </si>
  <si>
    <t>Iš viso tikslui:</t>
  </si>
  <si>
    <t>Iš viso  programai:</t>
  </si>
  <si>
    <t>01</t>
  </si>
  <si>
    <t>SB</t>
  </si>
  <si>
    <t>02</t>
  </si>
  <si>
    <t>03</t>
  </si>
  <si>
    <t>04</t>
  </si>
  <si>
    <t>06</t>
  </si>
  <si>
    <t>05</t>
  </si>
  <si>
    <t>06 PROGRAMA. RAJONO INFRASTRUKTŪROS OBJEKTŲ IR BŪSTO PRIEŽIŪRA, MODERNIZAVIMAS IR PLĖTRA</t>
  </si>
  <si>
    <t>Gerinti gyvenimo kokybę seniūnijose, kuriant sveiką, saugią ir švarią aplinką. Pagal finansines galimybes rūpintis seniūnijai priskirtų gyvenamųjų vietovių plėtra</t>
  </si>
  <si>
    <t>Sudarytos sąlygos komunalinio ūkio paslaugų plėtra</t>
  </si>
  <si>
    <t>Komunalinio ūkio plėtra</t>
  </si>
  <si>
    <t>Viešųjų erdvių priežiūra (šaligatvių valymas, žaliųjų plotų ir gėlynų priežiūra, ir t.t.)</t>
  </si>
  <si>
    <t>Eismo reguliavimo priemonių priežiūra ir remontas (prižiūrima pastatyti kelio ženklai, įrengiami nauji kelio ženklai)</t>
  </si>
  <si>
    <t xml:space="preserve">Alytaus rajono želdynų priežiūra (medžių genėjimas, pjovimas) </t>
  </si>
  <si>
    <t>Alytaus rajono kapinių priežiūrą (prižiūrimos kapinės)</t>
  </si>
  <si>
    <t>Vykdomas benamių gyvūnų gaudymas</t>
  </si>
  <si>
    <t xml:space="preserve">Alytaus rajono savivaldybės įmonės  „Simno komunalininkas“ technikos įsigijimas </t>
  </si>
  <si>
    <t>Sudaryti palankias sąlygas butų savininkams atnaujinti ir modernizuoti daugiabučius namus bei gyvenamąją aplinką Alytaus rajone</t>
  </si>
  <si>
    <t>Atlikti kasmetinius rajono kelių ir  miestelių ir kaimų gatvių priežiūros darbus</t>
  </si>
  <si>
    <t>Kelių transporto plėtra</t>
  </si>
  <si>
    <t>Kelių (gatvių) greideriavimas</t>
  </si>
  <si>
    <t>Kelių (gatvių) sniego valymas</t>
  </si>
  <si>
    <t>Kelių (gatvių) paprastasis remontas</t>
  </si>
  <si>
    <t>Apšviesti rajono gyvenviečių gatves ir plėsti gatvių apšvietimo tinklus</t>
  </si>
  <si>
    <t>Gatvių apšvietimo tinklų priežiūra (vykdomi apšvietimo tinklų priežiūros ir remonto darbai, apmokama už sunaudotą apšvietimui elektros energiją)</t>
  </si>
  <si>
    <t>Užtikrinti komunalinio ūkio skyriaus veiklos efektyvumą ir rezultatyvumą</t>
  </si>
  <si>
    <t>Atnaujinti ir plėtoti vandens ir nuotekų tinklus</t>
  </si>
  <si>
    <t xml:space="preserve">Plėsti Alytaus rajono savivaldybės socialinio būsto fondą siekiant išplėsti galimybes apsirūpinti būstu asmenims ir šeimoms, turintiems teisę į socialinio būsto nuomą  </t>
  </si>
  <si>
    <t>Būsto prieinamumo pažeidžiamoms gyventojų grupėms didinimas Alytaus rajone</t>
  </si>
  <si>
    <t xml:space="preserve">Komunalinio ūkio skyriaus
veiklos organizavimas </t>
  </si>
  <si>
    <t>188718528</t>
  </si>
  <si>
    <t>Alytaus rajono savivaldybės daugiabučių gyvenamųjų namų savininkų bendrijų rėmimo programa</t>
  </si>
  <si>
    <t xml:space="preserve">Vandens tiekimas </t>
  </si>
  <si>
    <t>Alytaus rajono savivaldybės įmonės  „Simno komunalininkas“ vandens gerinimo įrenginių rekonstrukcija</t>
  </si>
  <si>
    <t>D</t>
  </si>
  <si>
    <t>A7</t>
  </si>
  <si>
    <t>ES</t>
  </si>
  <si>
    <t>2017-aisiais metais panaudotos
 lėšos (kasinės išlaidos)</t>
  </si>
  <si>
    <t>Alytaus seniūnijos Luksnėnų kaimo Žiedo gatvei (Nr. AL7460), kuri jungiasi su valstybinės reikšmės krašto keliu Nr. 131 Alytus-Simnas-Kalvarija, kapitališkai remontuoti</t>
  </si>
  <si>
    <t>Alytaus seniūnijos Likiškėlių  kaimo Dvaro gatvei (Nr. AL1405), kuri jungiasi su valstybinės reikšmės krašto keliu Nr. 132 Alytus–Seirijai-Lazdijai, kapitališkai remontuoti</t>
  </si>
  <si>
    <t>Alovės seniūnijos Alytaus kaimo Šilo gatvės (Nr. AL7492) kapitalinio remonto darbai</t>
  </si>
  <si>
    <t xml:space="preserve">Valstybinės reikšmės rajoninės reikšmės kelio Nr. 4706  Onuškis-Butrimonys-Punia nuo 32,15 km iki 34,97 km </t>
  </si>
  <si>
    <t>Savivaldybės vietinės reikšmės keliams (gatvėms)  tiesti, taisyti, prižiūrėti ir saugaus eismo sąlygoms užtikrinti</t>
  </si>
  <si>
    <t>51,69 kv. m gyvenamųjų patalpų, esančių Margirio g. 17, 
Butrimonių mstl., Alytaus r. sav. remontas</t>
  </si>
  <si>
    <t>35,07 kv. m gyvenamųjų patalpų, esančių Savanorių g. 24, 
Daugų m., Alytaus r. sav., remontas</t>
  </si>
  <si>
    <t>Būstų pirkimas Alytaus rajone</t>
  </si>
  <si>
    <t>12,0</t>
  </si>
  <si>
    <t>0,0</t>
  </si>
  <si>
    <t xml:space="preserve"> PROGRAMOS 2017 – ŲJŲ METŲ ĮGYVENDINIMO ATASKAITA</t>
  </si>
  <si>
    <t>(programos pavadinimas)</t>
  </si>
  <si>
    <t>LĖŠŲ RODIKLIAI</t>
  </si>
  <si>
    <t>1 lentelė</t>
  </si>
  <si>
    <t>tūkst. Eur</t>
  </si>
  <si>
    <t xml:space="preserve">Alytaus rajono savivaldybės 
2017 – 2019 metų strateginio veiklos plano įgyvendinimo 2017 metais ataskaitos
11 priedas
</t>
  </si>
  <si>
    <t>RAJONO INFRASTRUKTŪROS OBJEKTŲ IR BŪSTO PRIEŽIŪROS, MODERNIZAVIMO IR PLĖTROS</t>
  </si>
  <si>
    <t>Kelių (gatvių) rekonstrukcija, kapitalinis remontas, nauja statyba</t>
  </si>
  <si>
    <t>Savivaldybės būsto  fondo plėtra:</t>
  </si>
  <si>
    <t>Didinti savivaldybės socialinio būsto fondą, kuris būtų nuomojamas mažas pajamas gaunantiems asmenims (šeimoms), turintiems teisę į socialinį būstą pagal Lietuvos Respublikos paramos būstui įsigyti ar išsinuomoti įstatymą</t>
  </si>
  <si>
    <t>2017-iems metams patvirtintas 
asignavimų planas</t>
  </si>
  <si>
    <t>2017-ųjų metų patikslintas 
asignavimų planas</t>
  </si>
  <si>
    <t xml:space="preserve">A5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</si>
</sst>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t_-;\-* #,##0.00\ _L_t_-;_-* &quot;-&quot;??\ _L_t_-;_-@_-"/>
    <numFmt numFmtId="165" formatCode="0.0"/>
  </numFmts>
  <fonts count="28" x14ac:knownFonts="1">
    <font>
      <sz val="10"/>
      <name val="Arial"/>
      <family val="2"/>
      <charset val="186"/>
    </font>
    <font>
      <sz val="10"/>
      <name val="Arial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sz val="10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i/>
      <sz val="1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7" borderId="1" applyNumberFormat="0" applyAlignment="0" applyProtection="0"/>
    <xf numFmtId="0" fontId="1" fillId="0" borderId="0"/>
    <xf numFmtId="0" fontId="21" fillId="0" borderId="0"/>
    <xf numFmtId="0" fontId="22" fillId="0" borderId="0"/>
    <xf numFmtId="164" fontId="17" fillId="0" borderId="0" applyFont="0" applyFill="0" applyBorder="0" applyAlignment="0" applyProtection="0"/>
    <xf numFmtId="0" fontId="8" fillId="0" borderId="3" applyNumberFormat="0" applyFill="0" applyAlignment="0" applyProtection="0"/>
    <xf numFmtId="0" fontId="9" fillId="22" borderId="0" applyNumberFormat="0" applyBorder="0" applyAlignment="0" applyProtection="0"/>
    <xf numFmtId="0" fontId="23" fillId="0" borderId="0"/>
    <xf numFmtId="0" fontId="23" fillId="0" borderId="0"/>
    <xf numFmtId="0" fontId="17" fillId="23" borderId="4" applyNumberFormat="0" applyAlignment="0" applyProtection="0"/>
  </cellStyleXfs>
  <cellXfs count="290">
    <xf numFmtId="0" fontId="0" fillId="0" borderId="0" xfId="0"/>
    <xf numFmtId="0" fontId="12" fillId="0" borderId="0" xfId="0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0" xfId="0" applyNumberFormat="1" applyFont="1" applyAlignment="1">
      <alignment vertical="top"/>
    </xf>
    <xf numFmtId="0" fontId="10" fillId="0" borderId="0" xfId="0" applyFont="1" applyBorder="1" applyAlignment="1">
      <alignment vertical="top"/>
    </xf>
    <xf numFmtId="0" fontId="12" fillId="0" borderId="0" xfId="0" applyFont="1" applyBorder="1" applyAlignment="1">
      <alignment vertical="top"/>
    </xf>
    <xf numFmtId="49" fontId="15" fillId="8" borderId="5" xfId="0" applyNumberFormat="1" applyFont="1" applyFill="1" applyBorder="1" applyAlignment="1">
      <alignment horizontal="center" vertical="top"/>
    </xf>
    <xf numFmtId="49" fontId="15" fillId="4" borderId="5" xfId="0" applyNumberFormat="1" applyFont="1" applyFill="1" applyBorder="1" applyAlignment="1">
      <alignment horizontal="center" vertical="top"/>
    </xf>
    <xf numFmtId="49" fontId="15" fillId="8" borderId="6" xfId="0" applyNumberFormat="1" applyFont="1" applyFill="1" applyBorder="1" applyAlignment="1">
      <alignment horizontal="center" vertical="top"/>
    </xf>
    <xf numFmtId="49" fontId="15" fillId="4" borderId="6" xfId="0" applyNumberFormat="1" applyFont="1" applyFill="1" applyBorder="1" applyAlignment="1">
      <alignment horizontal="center" vertical="top"/>
    </xf>
    <xf numFmtId="49" fontId="15" fillId="24" borderId="7" xfId="0" applyNumberFormat="1" applyFont="1" applyFill="1" applyBorder="1" applyAlignment="1">
      <alignment horizontal="right" vertical="top"/>
    </xf>
    <xf numFmtId="165" fontId="15" fillId="8" borderId="8" xfId="0" applyNumberFormat="1" applyFont="1" applyFill="1" applyBorder="1" applyAlignment="1">
      <alignment horizontal="center" vertical="top"/>
    </xf>
    <xf numFmtId="165" fontId="15" fillId="8" borderId="9" xfId="0" applyNumberFormat="1" applyFont="1" applyFill="1" applyBorder="1" applyAlignment="1">
      <alignment horizontal="center" vertical="top"/>
    </xf>
    <xf numFmtId="0" fontId="12" fillId="0" borderId="15" xfId="0" applyFont="1" applyBorder="1" applyAlignment="1">
      <alignment horizontal="center" vertical="center" textRotation="90" wrapText="1"/>
    </xf>
    <xf numFmtId="0" fontId="12" fillId="0" borderId="15" xfId="0" applyFont="1" applyFill="1" applyBorder="1" applyAlignment="1">
      <alignment horizontal="center" vertical="center" textRotation="90" wrapText="1"/>
    </xf>
    <xf numFmtId="49" fontId="15" fillId="4" borderId="16" xfId="0" applyNumberFormat="1" applyFont="1" applyFill="1" applyBorder="1" applyAlignment="1">
      <alignment horizontal="center" vertical="top"/>
    </xf>
    <xf numFmtId="49" fontId="14" fillId="26" borderId="0" xfId="0" applyNumberFormat="1" applyFont="1" applyFill="1" applyBorder="1" applyAlignment="1">
      <alignment horizontal="center" vertical="top"/>
    </xf>
    <xf numFmtId="49" fontId="15" fillId="26" borderId="0" xfId="0" applyNumberFormat="1" applyFont="1" applyFill="1" applyBorder="1" applyAlignment="1">
      <alignment horizontal="right" vertical="top"/>
    </xf>
    <xf numFmtId="165" fontId="14" fillId="26" borderId="0" xfId="0" applyNumberFormat="1" applyFont="1" applyFill="1" applyBorder="1" applyAlignment="1">
      <alignment horizontal="center" vertical="top"/>
    </xf>
    <xf numFmtId="0" fontId="10" fillId="27" borderId="0" xfId="0" applyFont="1" applyFill="1" applyBorder="1" applyAlignment="1">
      <alignment vertical="top"/>
    </xf>
    <xf numFmtId="165" fontId="16" fillId="25" borderId="17" xfId="0" applyNumberFormat="1" applyFont="1" applyFill="1" applyBorder="1" applyAlignment="1">
      <alignment horizontal="center" vertical="top"/>
    </xf>
    <xf numFmtId="165" fontId="16" fillId="0" borderId="17" xfId="0" applyNumberFormat="1" applyFont="1" applyFill="1" applyBorder="1" applyAlignment="1">
      <alignment vertical="top"/>
    </xf>
    <xf numFmtId="165" fontId="16" fillId="0" borderId="10" xfId="0" applyNumberFormat="1" applyFont="1" applyFill="1" applyBorder="1" applyAlignment="1">
      <alignment vertical="top"/>
    </xf>
    <xf numFmtId="165" fontId="15" fillId="8" borderId="7" xfId="0" applyNumberFormat="1" applyFont="1" applyFill="1" applyBorder="1" applyAlignment="1">
      <alignment horizontal="right" vertical="top"/>
    </xf>
    <xf numFmtId="49" fontId="15" fillId="4" borderId="5" xfId="0" applyNumberFormat="1" applyFont="1" applyFill="1" applyBorder="1" applyAlignment="1">
      <alignment horizontal="right" vertical="top"/>
    </xf>
    <xf numFmtId="165" fontId="15" fillId="4" borderId="8" xfId="0" applyNumberFormat="1" applyFont="1" applyFill="1" applyBorder="1" applyAlignment="1">
      <alignment horizontal="center" vertical="top"/>
    </xf>
    <xf numFmtId="165" fontId="15" fillId="4" borderId="9" xfId="0" applyNumberFormat="1" applyFont="1" applyFill="1" applyBorder="1" applyAlignment="1">
      <alignment horizontal="center" vertical="top"/>
    </xf>
    <xf numFmtId="0" fontId="11" fillId="0" borderId="0" xfId="0" applyFont="1" applyBorder="1" applyAlignment="1">
      <alignment vertical="top" wrapText="1"/>
    </xf>
    <xf numFmtId="49" fontId="15" fillId="8" borderId="7" xfId="0" applyNumberFormat="1" applyFont="1" applyFill="1" applyBorder="1" applyAlignment="1">
      <alignment horizontal="center" vertical="top"/>
    </xf>
    <xf numFmtId="0" fontId="12" fillId="0" borderId="10" xfId="0" applyFont="1" applyFill="1" applyBorder="1" applyAlignment="1">
      <alignment horizontal="left" vertical="top" wrapText="1"/>
    </xf>
    <xf numFmtId="49" fontId="15" fillId="0" borderId="18" xfId="0" applyNumberFormat="1" applyFont="1" applyBorder="1" applyAlignment="1">
      <alignment horizontal="center" vertical="top"/>
    </xf>
    <xf numFmtId="49" fontId="15" fillId="0" borderId="19" xfId="0" applyNumberFormat="1" applyFont="1" applyBorder="1" applyAlignment="1">
      <alignment horizontal="center" vertical="top"/>
    </xf>
    <xf numFmtId="49" fontId="10" fillId="0" borderId="20" xfId="0" applyNumberFormat="1" applyFont="1" applyBorder="1" applyAlignment="1">
      <alignment horizontal="center" vertical="top"/>
    </xf>
    <xf numFmtId="165" fontId="16" fillId="0" borderId="11" xfId="0" applyNumberFormat="1" applyFont="1" applyFill="1" applyBorder="1" applyAlignment="1">
      <alignment horizontal="center" vertical="top"/>
    </xf>
    <xf numFmtId="165" fontId="15" fillId="4" borderId="21" xfId="0" applyNumberFormat="1" applyFont="1" applyFill="1" applyBorder="1" applyAlignment="1">
      <alignment horizontal="center" vertical="top"/>
    </xf>
    <xf numFmtId="49" fontId="10" fillId="0" borderId="7" xfId="0" applyNumberFormat="1" applyFont="1" applyBorder="1" applyAlignment="1">
      <alignment horizontal="center" vertical="top"/>
    </xf>
    <xf numFmtId="49" fontId="15" fillId="4" borderId="7" xfId="0" applyNumberFormat="1" applyFont="1" applyFill="1" applyBorder="1" applyAlignment="1">
      <alignment horizontal="center" vertical="top"/>
    </xf>
    <xf numFmtId="0" fontId="16" fillId="0" borderId="10" xfId="0" applyFont="1" applyFill="1" applyBorder="1" applyAlignment="1">
      <alignment horizontal="left" vertical="top" wrapText="1"/>
    </xf>
    <xf numFmtId="49" fontId="15" fillId="4" borderId="5" xfId="0" applyNumberFormat="1" applyFont="1" applyFill="1" applyBorder="1" applyAlignment="1">
      <alignment vertical="top"/>
    </xf>
    <xf numFmtId="49" fontId="15" fillId="24" borderId="5" xfId="0" applyNumberFormat="1" applyFont="1" applyFill="1" applyBorder="1" applyAlignment="1">
      <alignment horizontal="center" vertical="top"/>
    </xf>
    <xf numFmtId="49" fontId="14" fillId="4" borderId="5" xfId="0" applyNumberFormat="1" applyFont="1" applyFill="1" applyBorder="1" applyAlignment="1">
      <alignment horizontal="center" vertical="top"/>
    </xf>
    <xf numFmtId="49" fontId="14" fillId="0" borderId="17" xfId="0" applyNumberFormat="1" applyFont="1" applyBorder="1" applyAlignment="1">
      <alignment horizontal="center" vertical="top"/>
    </xf>
    <xf numFmtId="49" fontId="15" fillId="0" borderId="23" xfId="0" applyNumberFormat="1" applyFont="1" applyBorder="1" applyAlignment="1">
      <alignment horizontal="center" vertical="top"/>
    </xf>
    <xf numFmtId="165" fontId="16" fillId="0" borderId="17" xfId="0" applyNumberFormat="1" applyFont="1" applyFill="1" applyBorder="1" applyAlignment="1">
      <alignment horizontal="center" vertical="top"/>
    </xf>
    <xf numFmtId="165" fontId="16" fillId="0" borderId="10" xfId="0" applyNumberFormat="1" applyFont="1" applyFill="1" applyBorder="1" applyAlignment="1">
      <alignment horizontal="center" vertical="top"/>
    </xf>
    <xf numFmtId="0" fontId="12" fillId="0" borderId="15" xfId="0" applyFont="1" applyFill="1" applyBorder="1" applyAlignment="1">
      <alignment horizontal="left" vertical="top" wrapText="1"/>
    </xf>
    <xf numFmtId="165" fontId="24" fillId="0" borderId="24" xfId="0" applyNumberFormat="1" applyFont="1" applyFill="1" applyBorder="1" applyAlignment="1">
      <alignment horizontal="center" vertical="top"/>
    </xf>
    <xf numFmtId="165" fontId="24" fillId="0" borderId="25" xfId="0" applyNumberFormat="1" applyFont="1" applyFill="1" applyBorder="1" applyAlignment="1">
      <alignment horizontal="center" vertical="top"/>
    </xf>
    <xf numFmtId="49" fontId="25" fillId="0" borderId="22" xfId="0" applyNumberFormat="1" applyFont="1" applyFill="1" applyBorder="1" applyAlignment="1">
      <alignment horizontal="center" vertical="top"/>
    </xf>
    <xf numFmtId="165" fontId="15" fillId="8" borderId="21" xfId="0" applyNumberFormat="1" applyFont="1" applyFill="1" applyBorder="1" applyAlignment="1">
      <alignment horizontal="center" vertical="top"/>
    </xf>
    <xf numFmtId="49" fontId="12" fillId="0" borderId="22" xfId="0" applyNumberFormat="1" applyFont="1" applyFill="1" applyBorder="1" applyAlignment="1">
      <alignment horizontal="center" vertical="top"/>
    </xf>
    <xf numFmtId="49" fontId="12" fillId="0" borderId="15" xfId="0" applyNumberFormat="1" applyFont="1" applyFill="1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49" fontId="12" fillId="0" borderId="10" xfId="0" applyNumberFormat="1" applyFont="1" applyFill="1" applyBorder="1" applyAlignment="1">
      <alignment horizontal="center" vertical="top"/>
    </xf>
    <xf numFmtId="49" fontId="16" fillId="0" borderId="10" xfId="0" applyNumberFormat="1" applyFont="1" applyFill="1" applyBorder="1" applyAlignment="1">
      <alignment horizontal="center" vertical="top" textRotation="90"/>
    </xf>
    <xf numFmtId="49" fontId="12" fillId="0" borderId="20" xfId="0" applyNumberFormat="1" applyFont="1" applyFill="1" applyBorder="1" applyAlignment="1">
      <alignment horizontal="center" vertical="top"/>
    </xf>
    <xf numFmtId="49" fontId="12" fillId="0" borderId="28" xfId="0" applyNumberFormat="1" applyFont="1" applyFill="1" applyBorder="1" applyAlignment="1">
      <alignment horizontal="center" vertical="top"/>
    </xf>
    <xf numFmtId="165" fontId="12" fillId="0" borderId="10" xfId="0" applyNumberFormat="1" applyFont="1" applyFill="1" applyBorder="1" applyAlignment="1">
      <alignment horizontal="center" vertical="top"/>
    </xf>
    <xf numFmtId="49" fontId="16" fillId="0" borderId="15" xfId="0" applyNumberFormat="1" applyFont="1" applyFill="1" applyBorder="1" applyAlignment="1">
      <alignment horizontal="center" vertical="top" textRotation="90"/>
    </xf>
    <xf numFmtId="165" fontId="12" fillId="0" borderId="17" xfId="0" applyNumberFormat="1" applyFont="1" applyFill="1" applyBorder="1" applyAlignment="1">
      <alignment horizontal="center" vertical="top"/>
    </xf>
    <xf numFmtId="165" fontId="12" fillId="0" borderId="11" xfId="0" applyNumberFormat="1" applyFont="1" applyFill="1" applyBorder="1" applyAlignment="1">
      <alignment horizontal="center" vertical="top"/>
    </xf>
    <xf numFmtId="165" fontId="14" fillId="24" borderId="8" xfId="0" applyNumberFormat="1" applyFont="1" applyFill="1" applyBorder="1" applyAlignment="1">
      <alignment horizontal="center" vertical="top"/>
    </xf>
    <xf numFmtId="165" fontId="14" fillId="24" borderId="9" xfId="0" applyNumberFormat="1" applyFont="1" applyFill="1" applyBorder="1" applyAlignment="1">
      <alignment horizontal="center" vertical="top"/>
    </xf>
    <xf numFmtId="165" fontId="14" fillId="24" borderId="21" xfId="0" applyNumberFormat="1" applyFont="1" applyFill="1" applyBorder="1" applyAlignment="1">
      <alignment horizontal="center" vertical="top"/>
    </xf>
    <xf numFmtId="49" fontId="15" fillId="0" borderId="24" xfId="0" applyNumberFormat="1" applyFont="1" applyFill="1" applyBorder="1" applyAlignment="1">
      <alignment horizontal="center" vertical="top"/>
    </xf>
    <xf numFmtId="0" fontId="10" fillId="0" borderId="17" xfId="0" applyFont="1" applyBorder="1" applyAlignment="1">
      <alignment vertical="top"/>
    </xf>
    <xf numFmtId="49" fontId="15" fillId="0" borderId="29" xfId="0" applyNumberFormat="1" applyFont="1" applyFill="1" applyBorder="1" applyAlignment="1">
      <alignment horizontal="left" vertical="top" wrapText="1"/>
    </xf>
    <xf numFmtId="49" fontId="12" fillId="0" borderId="30" xfId="0" applyNumberFormat="1" applyFont="1" applyFill="1" applyBorder="1" applyAlignment="1">
      <alignment horizontal="center" vertical="top"/>
    </xf>
    <xf numFmtId="49" fontId="16" fillId="0" borderId="30" xfId="0" applyNumberFormat="1" applyFont="1" applyFill="1" applyBorder="1" applyAlignment="1">
      <alignment horizontal="center" vertical="top" textRotation="90"/>
    </xf>
    <xf numFmtId="49" fontId="12" fillId="0" borderId="31" xfId="0" applyNumberFormat="1" applyFont="1" applyFill="1" applyBorder="1" applyAlignment="1">
      <alignment horizontal="center" vertical="top" wrapText="1"/>
    </xf>
    <xf numFmtId="49" fontId="15" fillId="8" borderId="16" xfId="0" applyNumberFormat="1" applyFont="1" applyFill="1" applyBorder="1" applyAlignment="1">
      <alignment horizontal="center" vertical="top" wrapText="1"/>
    </xf>
    <xf numFmtId="49" fontId="15" fillId="0" borderId="32" xfId="0" applyNumberFormat="1" applyFont="1" applyBorder="1" applyAlignment="1">
      <alignment horizontal="center" vertical="top"/>
    </xf>
    <xf numFmtId="49" fontId="15" fillId="0" borderId="24" xfId="0" applyNumberFormat="1" applyFont="1" applyBorder="1" applyAlignment="1">
      <alignment horizontal="center" vertical="top"/>
    </xf>
    <xf numFmtId="49" fontId="15" fillId="8" borderId="16" xfId="0" applyNumberFormat="1" applyFont="1" applyFill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 wrapText="1"/>
    </xf>
    <xf numFmtId="49" fontId="10" fillId="0" borderId="25" xfId="0" applyNumberFormat="1" applyFont="1" applyBorder="1" applyAlignment="1">
      <alignment horizontal="center" vertical="top" wrapText="1"/>
    </xf>
    <xf numFmtId="49" fontId="10" fillId="0" borderId="34" xfId="0" applyNumberFormat="1" applyFont="1" applyBorder="1" applyAlignment="1">
      <alignment horizontal="center" vertical="top"/>
    </xf>
    <xf numFmtId="49" fontId="10" fillId="0" borderId="35" xfId="0" applyNumberFormat="1" applyFont="1" applyBorder="1" applyAlignment="1">
      <alignment horizontal="center" vertical="top"/>
    </xf>
    <xf numFmtId="49" fontId="10" fillId="0" borderId="25" xfId="0" applyNumberFormat="1" applyFont="1" applyBorder="1" applyAlignment="1">
      <alignment horizontal="center" vertical="top" textRotation="90"/>
    </xf>
    <xf numFmtId="49" fontId="10" fillId="0" borderId="36" xfId="0" applyNumberFormat="1" applyFont="1" applyBorder="1" applyAlignment="1">
      <alignment horizontal="center" vertical="top" textRotation="90"/>
    </xf>
    <xf numFmtId="49" fontId="10" fillId="0" borderId="15" xfId="0" applyNumberFormat="1" applyFont="1" applyBorder="1" applyAlignment="1">
      <alignment horizontal="center" vertical="top" textRotation="90"/>
    </xf>
    <xf numFmtId="49" fontId="10" fillId="0" borderId="15" xfId="0" applyNumberFormat="1" applyFont="1" applyBorder="1" applyAlignment="1">
      <alignment horizontal="center" vertical="top" wrapText="1"/>
    </xf>
    <xf numFmtId="49" fontId="10" fillId="0" borderId="36" xfId="0" applyNumberFormat="1" applyFont="1" applyBorder="1" applyAlignment="1">
      <alignment horizontal="center" vertical="top" wrapText="1"/>
    </xf>
    <xf numFmtId="49" fontId="10" fillId="0" borderId="37" xfId="0" applyNumberFormat="1" applyFont="1" applyBorder="1" applyAlignment="1">
      <alignment horizontal="center" vertical="top"/>
    </xf>
    <xf numFmtId="49" fontId="10" fillId="0" borderId="38" xfId="0" applyNumberFormat="1" applyFont="1" applyBorder="1" applyAlignment="1">
      <alignment horizontal="center" vertical="top"/>
    </xf>
    <xf numFmtId="49" fontId="10" fillId="0" borderId="33" xfId="0" applyNumberFormat="1" applyFont="1" applyBorder="1" applyAlignment="1">
      <alignment horizontal="center" vertical="top" textRotation="90"/>
    </xf>
    <xf numFmtId="49" fontId="15" fillId="0" borderId="39" xfId="0" applyNumberFormat="1" applyFont="1" applyBorder="1" applyAlignment="1">
      <alignment horizontal="center" vertical="top"/>
    </xf>
    <xf numFmtId="49" fontId="12" fillId="0" borderId="25" xfId="0" applyNumberFormat="1" applyFont="1" applyFill="1" applyBorder="1" applyAlignment="1">
      <alignment horizontal="center" vertical="top"/>
    </xf>
    <xf numFmtId="49" fontId="16" fillId="0" borderId="25" xfId="0" applyNumberFormat="1" applyFont="1" applyFill="1" applyBorder="1" applyAlignment="1">
      <alignment horizontal="center" vertical="top" textRotation="90"/>
    </xf>
    <xf numFmtId="0" fontId="12" fillId="0" borderId="25" xfId="0" applyFont="1" applyFill="1" applyBorder="1" applyAlignment="1">
      <alignment horizontal="left" vertical="top" wrapText="1"/>
    </xf>
    <xf numFmtId="0" fontId="12" fillId="0" borderId="36" xfId="0" applyFont="1" applyFill="1" applyBorder="1" applyAlignment="1">
      <alignment horizontal="left" vertical="top" wrapText="1"/>
    </xf>
    <xf numFmtId="49" fontId="12" fillId="0" borderId="25" xfId="0" applyNumberFormat="1" applyFont="1" applyFill="1" applyBorder="1" applyAlignment="1">
      <alignment horizontal="left" vertical="top" wrapText="1"/>
    </xf>
    <xf numFmtId="49" fontId="12" fillId="0" borderId="35" xfId="0" applyNumberFormat="1" applyFont="1" applyFill="1" applyBorder="1" applyAlignment="1">
      <alignment horizontal="center" vertical="top"/>
    </xf>
    <xf numFmtId="49" fontId="25" fillId="0" borderId="26" xfId="0" applyNumberFormat="1" applyFont="1" applyFill="1" applyBorder="1" applyAlignment="1">
      <alignment horizontal="center" vertical="top"/>
    </xf>
    <xf numFmtId="165" fontId="24" fillId="0" borderId="40" xfId="0" applyNumberFormat="1" applyFont="1" applyFill="1" applyBorder="1" applyAlignment="1">
      <alignment horizontal="center" vertical="top"/>
    </xf>
    <xf numFmtId="165" fontId="24" fillId="0" borderId="41" xfId="0" applyNumberFormat="1" applyFont="1" applyFill="1" applyBorder="1" applyAlignment="1">
      <alignment horizontal="center" vertical="top"/>
    </xf>
    <xf numFmtId="165" fontId="24" fillId="0" borderId="42" xfId="0" applyNumberFormat="1" applyFont="1" applyFill="1" applyBorder="1" applyAlignment="1">
      <alignment horizontal="center" vertical="top"/>
    </xf>
    <xf numFmtId="165" fontId="24" fillId="0" borderId="17" xfId="0" applyNumberFormat="1" applyFont="1" applyFill="1" applyBorder="1" applyAlignment="1">
      <alignment horizontal="center" vertical="top"/>
    </xf>
    <xf numFmtId="165" fontId="24" fillId="0" borderId="10" xfId="0" applyNumberFormat="1" applyFont="1" applyFill="1" applyBorder="1" applyAlignment="1">
      <alignment horizontal="center" vertical="top"/>
    </xf>
    <xf numFmtId="165" fontId="24" fillId="0" borderId="11" xfId="0" applyNumberFormat="1" applyFont="1" applyFill="1" applyBorder="1" applyAlignment="1">
      <alignment horizontal="center" vertical="top"/>
    </xf>
    <xf numFmtId="165" fontId="24" fillId="0" borderId="43" xfId="0" applyNumberFormat="1" applyFont="1" applyFill="1" applyBorder="1" applyAlignment="1">
      <alignment horizontal="center" vertical="top"/>
    </xf>
    <xf numFmtId="165" fontId="24" fillId="0" borderId="30" xfId="0" applyNumberFormat="1" applyFont="1" applyFill="1" applyBorder="1" applyAlignment="1">
      <alignment horizontal="center" vertical="top"/>
    </xf>
    <xf numFmtId="165" fontId="24" fillId="0" borderId="31" xfId="0" applyNumberFormat="1" applyFont="1" applyFill="1" applyBorder="1" applyAlignment="1">
      <alignment horizontal="center" vertical="top"/>
    </xf>
    <xf numFmtId="165" fontId="24" fillId="0" borderId="35" xfId="0" applyNumberFormat="1" applyFont="1" applyFill="1" applyBorder="1" applyAlignment="1">
      <alignment horizontal="center" vertical="top"/>
    </xf>
    <xf numFmtId="165" fontId="24" fillId="0" borderId="36" xfId="0" applyNumberFormat="1" applyFont="1" applyFill="1" applyBorder="1" applyAlignment="1">
      <alignment horizontal="center" vertical="top"/>
    </xf>
    <xf numFmtId="165" fontId="24" fillId="0" borderId="37" xfId="0" applyNumberFormat="1" applyFont="1" applyFill="1" applyBorder="1" applyAlignment="1">
      <alignment horizontal="center" vertical="top"/>
    </xf>
    <xf numFmtId="165" fontId="24" fillId="0" borderId="39" xfId="0" applyNumberFormat="1" applyFont="1" applyFill="1" applyBorder="1" applyAlignment="1">
      <alignment horizontal="center" vertical="top"/>
    </xf>
    <xf numFmtId="165" fontId="24" fillId="0" borderId="18" xfId="0" applyNumberFormat="1" applyFont="1" applyFill="1" applyBorder="1" applyAlignment="1">
      <alignment horizontal="center" vertical="top"/>
    </xf>
    <xf numFmtId="0" fontId="12" fillId="0" borderId="33" xfId="0" applyFont="1" applyFill="1" applyBorder="1" applyAlignment="1">
      <alignment horizontal="left" vertical="top" wrapText="1"/>
    </xf>
    <xf numFmtId="165" fontId="16" fillId="0" borderId="39" xfId="0" applyNumberFormat="1" applyFont="1" applyFill="1" applyBorder="1" applyAlignment="1">
      <alignment vertical="top"/>
    </xf>
    <xf numFmtId="165" fontId="16" fillId="0" borderId="36" xfId="0" applyNumberFormat="1" applyFont="1" applyFill="1" applyBorder="1" applyAlignment="1">
      <alignment vertical="top"/>
    </xf>
    <xf numFmtId="165" fontId="16" fillId="0" borderId="37" xfId="0" applyNumberFormat="1" applyFont="1" applyFill="1" applyBorder="1" applyAlignment="1">
      <alignment horizontal="center" vertical="top"/>
    </xf>
    <xf numFmtId="165" fontId="16" fillId="25" borderId="39" xfId="0" applyNumberFormat="1" applyFont="1" applyFill="1" applyBorder="1" applyAlignment="1">
      <alignment horizontal="center" vertical="top"/>
    </xf>
    <xf numFmtId="165" fontId="16" fillId="25" borderId="44" xfId="0" applyNumberFormat="1" applyFont="1" applyFill="1" applyBorder="1" applyAlignment="1">
      <alignment horizontal="center" vertical="top"/>
    </xf>
    <xf numFmtId="165" fontId="16" fillId="25" borderId="45" xfId="0" applyNumberFormat="1" applyFont="1" applyFill="1" applyBorder="1" applyAlignment="1">
      <alignment horizontal="center" vertical="top"/>
    </xf>
    <xf numFmtId="49" fontId="15" fillId="0" borderId="17" xfId="0" applyNumberFormat="1" applyFont="1" applyBorder="1" applyAlignment="1">
      <alignment horizontal="center" vertical="top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textRotation="90"/>
    </xf>
    <xf numFmtId="49" fontId="10" fillId="0" borderId="11" xfId="0" applyNumberFormat="1" applyFont="1" applyBorder="1" applyAlignment="1">
      <alignment horizontal="center" vertical="top"/>
    </xf>
    <xf numFmtId="165" fontId="16" fillId="25" borderId="19" xfId="0" applyNumberFormat="1" applyFont="1" applyFill="1" applyBorder="1" applyAlignment="1">
      <alignment horizontal="center" vertical="top"/>
    </xf>
    <xf numFmtId="165" fontId="16" fillId="25" borderId="46" xfId="0" applyNumberFormat="1" applyFont="1" applyFill="1" applyBorder="1" applyAlignment="1">
      <alignment horizontal="center" vertical="top"/>
    </xf>
    <xf numFmtId="0" fontId="12" fillId="0" borderId="19" xfId="0" applyFont="1" applyBorder="1" applyAlignment="1">
      <alignment vertical="top"/>
    </xf>
    <xf numFmtId="0" fontId="12" fillId="0" borderId="12" xfId="0" applyFont="1" applyBorder="1" applyAlignment="1">
      <alignment vertical="top"/>
    </xf>
    <xf numFmtId="165" fontId="24" fillId="0" borderId="47" xfId="0" applyNumberFormat="1" applyFont="1" applyFill="1" applyBorder="1" applyAlignment="1">
      <alignment horizontal="center" vertical="top"/>
    </xf>
    <xf numFmtId="49" fontId="24" fillId="0" borderId="22" xfId="0" applyNumberFormat="1" applyFont="1" applyFill="1" applyBorder="1" applyAlignment="1">
      <alignment horizontal="center" vertical="top"/>
    </xf>
    <xf numFmtId="165" fontId="24" fillId="0" borderId="48" xfId="0" applyNumberFormat="1" applyFont="1" applyFill="1" applyBorder="1" applyAlignment="1">
      <alignment horizontal="center" vertical="top"/>
    </xf>
    <xf numFmtId="165" fontId="24" fillId="0" borderId="49" xfId="0" applyNumberFormat="1" applyFont="1" applyFill="1" applyBorder="1" applyAlignment="1">
      <alignment horizontal="center" vertical="top"/>
    </xf>
    <xf numFmtId="49" fontId="14" fillId="4" borderId="6" xfId="0" applyNumberFormat="1" applyFont="1" applyFill="1" applyBorder="1" applyAlignment="1">
      <alignment horizontal="center" vertical="top"/>
    </xf>
    <xf numFmtId="49" fontId="14" fillId="0" borderId="23" xfId="0" applyNumberFormat="1" applyFont="1" applyBorder="1" applyAlignment="1">
      <alignment horizontal="center" vertical="top"/>
    </xf>
    <xf numFmtId="165" fontId="10" fillId="0" borderId="17" xfId="0" applyNumberFormat="1" applyFont="1" applyBorder="1" applyAlignment="1">
      <alignment horizontal="center" vertical="top"/>
    </xf>
    <xf numFmtId="0" fontId="12" fillId="0" borderId="50" xfId="0" applyFont="1" applyBorder="1" applyAlignment="1">
      <alignment horizontal="left" vertical="top" wrapText="1"/>
    </xf>
    <xf numFmtId="165" fontId="12" fillId="0" borderId="23" xfId="0" applyNumberFormat="1" applyFont="1" applyFill="1" applyBorder="1" applyAlignment="1">
      <alignment horizontal="center" vertical="top"/>
    </xf>
    <xf numFmtId="165" fontId="12" fillId="0" borderId="15" xfId="0" applyNumberFormat="1" applyFont="1" applyFill="1" applyBorder="1" applyAlignment="1">
      <alignment horizontal="center" vertical="top"/>
    </xf>
    <xf numFmtId="165" fontId="12" fillId="0" borderId="38" xfId="0" applyNumberFormat="1" applyFont="1" applyFill="1" applyBorder="1" applyAlignment="1">
      <alignment horizontal="center" vertical="top"/>
    </xf>
    <xf numFmtId="165" fontId="12" fillId="0" borderId="51" xfId="0" applyNumberFormat="1" applyFont="1" applyFill="1" applyBorder="1" applyAlignment="1">
      <alignment horizontal="center" vertical="top"/>
    </xf>
    <xf numFmtId="165" fontId="12" fillId="0" borderId="52" xfId="0" applyNumberFormat="1" applyFont="1" applyFill="1" applyBorder="1" applyAlignment="1">
      <alignment horizontal="center" vertical="top"/>
    </xf>
    <xf numFmtId="49" fontId="25" fillId="0" borderId="20" xfId="0" applyNumberFormat="1" applyFont="1" applyFill="1" applyBorder="1" applyAlignment="1">
      <alignment horizontal="center" vertical="top"/>
    </xf>
    <xf numFmtId="165" fontId="24" fillId="0" borderId="19" xfId="0" applyNumberFormat="1" applyFont="1" applyFill="1" applyBorder="1" applyAlignment="1">
      <alignment horizontal="center" vertical="top"/>
    </xf>
    <xf numFmtId="165" fontId="24" fillId="0" borderId="12" xfId="0" applyNumberFormat="1" applyFont="1" applyFill="1" applyBorder="1" applyAlignment="1">
      <alignment horizontal="center" vertical="top"/>
    </xf>
    <xf numFmtId="165" fontId="26" fillId="0" borderId="33" xfId="0" applyNumberFormat="1" applyFont="1" applyFill="1" applyBorder="1" applyAlignment="1">
      <alignment horizontal="center" vertical="top"/>
    </xf>
    <xf numFmtId="165" fontId="26" fillId="0" borderId="34" xfId="0" applyNumberFormat="1" applyFont="1" applyFill="1" applyBorder="1" applyAlignment="1">
      <alignment horizontal="center" vertical="top"/>
    </xf>
    <xf numFmtId="165" fontId="26" fillId="0" borderId="32" xfId="0" applyNumberFormat="1" applyFont="1" applyFill="1" applyBorder="1" applyAlignment="1">
      <alignment horizontal="center" vertical="top"/>
    </xf>
    <xf numFmtId="49" fontId="27" fillId="0" borderId="6" xfId="0" applyNumberFormat="1" applyFont="1" applyFill="1" applyBorder="1" applyAlignment="1">
      <alignment horizontal="center" vertical="top"/>
    </xf>
    <xf numFmtId="0" fontId="14" fillId="0" borderId="33" xfId="0" applyFont="1" applyFill="1" applyBorder="1" applyAlignment="1">
      <alignment horizontal="left" vertical="top" wrapText="1"/>
    </xf>
    <xf numFmtId="0" fontId="15" fillId="0" borderId="33" xfId="0" applyFont="1" applyFill="1" applyBorder="1" applyAlignment="1">
      <alignment horizontal="left" vertical="top" wrapText="1"/>
    </xf>
    <xf numFmtId="165" fontId="26" fillId="0" borderId="40" xfId="0" applyNumberFormat="1" applyFont="1" applyFill="1" applyBorder="1" applyAlignment="1">
      <alignment horizontal="center" vertical="top"/>
    </xf>
    <xf numFmtId="165" fontId="26" fillId="0" borderId="41" xfId="0" applyNumberFormat="1" applyFont="1" applyFill="1" applyBorder="1" applyAlignment="1">
      <alignment horizontal="center" vertical="top"/>
    </xf>
    <xf numFmtId="165" fontId="26" fillId="0" borderId="42" xfId="0" applyNumberFormat="1" applyFont="1" applyFill="1" applyBorder="1" applyAlignment="1">
      <alignment horizontal="center" vertical="top"/>
    </xf>
    <xf numFmtId="165" fontId="15" fillId="4" borderId="32" xfId="0" applyNumberFormat="1" applyFont="1" applyFill="1" applyBorder="1" applyAlignment="1">
      <alignment horizontal="center" vertical="top"/>
    </xf>
    <xf numFmtId="165" fontId="15" fillId="4" borderId="33" xfId="0" applyNumberFormat="1" applyFont="1" applyFill="1" applyBorder="1" applyAlignment="1">
      <alignment horizontal="center" vertical="top"/>
    </xf>
    <xf numFmtId="165" fontId="15" fillId="4" borderId="34" xfId="0" applyNumberFormat="1" applyFont="1" applyFill="1" applyBorder="1" applyAlignment="1">
      <alignment horizontal="center" vertical="top"/>
    </xf>
    <xf numFmtId="165" fontId="12" fillId="0" borderId="43" xfId="0" applyNumberFormat="1" applyFont="1" applyFill="1" applyBorder="1" applyAlignment="1">
      <alignment horizontal="center" vertical="top"/>
    </xf>
    <xf numFmtId="165" fontId="12" fillId="0" borderId="30" xfId="0" applyNumberFormat="1" applyFont="1" applyFill="1" applyBorder="1" applyAlignment="1">
      <alignment horizontal="center" vertical="top"/>
    </xf>
    <xf numFmtId="165" fontId="12" fillId="0" borderId="47" xfId="0" applyNumberFormat="1" applyFont="1" applyFill="1" applyBorder="1" applyAlignment="1">
      <alignment horizontal="center" vertical="top"/>
    </xf>
    <xf numFmtId="2" fontId="10" fillId="0" borderId="17" xfId="0" applyNumberFormat="1" applyFont="1" applyBorder="1" applyAlignment="1">
      <alignment vertical="top"/>
    </xf>
    <xf numFmtId="2" fontId="12" fillId="0" borderId="10" xfId="0" applyNumberFormat="1" applyFont="1" applyBorder="1" applyAlignment="1">
      <alignment vertical="top"/>
    </xf>
    <xf numFmtId="2" fontId="12" fillId="0" borderId="11" xfId="0" applyNumberFormat="1" applyFont="1" applyBorder="1" applyAlignment="1">
      <alignment vertical="top"/>
    </xf>
    <xf numFmtId="165" fontId="26" fillId="0" borderId="48" xfId="0" applyNumberFormat="1" applyFont="1" applyFill="1" applyBorder="1" applyAlignment="1">
      <alignment horizontal="center" vertical="top"/>
    </xf>
    <xf numFmtId="165" fontId="26" fillId="0" borderId="49" xfId="0" applyNumberFormat="1" applyFont="1" applyFill="1" applyBorder="1" applyAlignment="1">
      <alignment horizontal="center" vertical="top"/>
    </xf>
    <xf numFmtId="0" fontId="18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vertical="top"/>
    </xf>
    <xf numFmtId="0" fontId="19" fillId="0" borderId="0" xfId="0" applyFont="1" applyAlignment="1">
      <alignment vertical="top" wrapText="1"/>
    </xf>
    <xf numFmtId="0" fontId="18" fillId="0" borderId="0" xfId="0" applyFont="1" applyBorder="1" applyAlignment="1">
      <alignment vertical="top" wrapText="1"/>
    </xf>
    <xf numFmtId="49" fontId="15" fillId="0" borderId="40" xfId="0" applyNumberFormat="1" applyFont="1" applyBorder="1" applyAlignment="1">
      <alignment horizontal="center" vertical="top"/>
    </xf>
    <xf numFmtId="165" fontId="12" fillId="0" borderId="19" xfId="0" applyNumberFormat="1" applyFont="1" applyBorder="1" applyAlignment="1">
      <alignment horizontal="center" vertical="top"/>
    </xf>
    <xf numFmtId="165" fontId="12" fillId="0" borderId="12" xfId="0" applyNumberFormat="1" applyFont="1" applyBorder="1" applyAlignment="1">
      <alignment horizontal="center" vertical="top"/>
    </xf>
    <xf numFmtId="165" fontId="10" fillId="0" borderId="53" xfId="0" applyNumberFormat="1" applyFont="1" applyBorder="1" applyAlignment="1">
      <alignment horizontal="center" vertical="top"/>
    </xf>
    <xf numFmtId="165" fontId="12" fillId="0" borderId="13" xfId="0" applyNumberFormat="1" applyFont="1" applyBorder="1" applyAlignment="1">
      <alignment horizontal="center" vertical="top"/>
    </xf>
    <xf numFmtId="165" fontId="12" fillId="0" borderId="14" xfId="0" applyNumberFormat="1" applyFont="1" applyBorder="1" applyAlignment="1">
      <alignment horizontal="center" vertical="top"/>
    </xf>
    <xf numFmtId="165" fontId="15" fillId="4" borderId="39" xfId="0" applyNumberFormat="1" applyFont="1" applyFill="1" applyBorder="1" applyAlignment="1">
      <alignment horizontal="center" vertical="top"/>
    </xf>
    <xf numFmtId="165" fontId="15" fillId="4" borderId="44" xfId="0" applyNumberFormat="1" applyFont="1" applyFill="1" applyBorder="1" applyAlignment="1">
      <alignment horizontal="center" vertical="top"/>
    </xf>
    <xf numFmtId="165" fontId="15" fillId="4" borderId="54" xfId="0" applyNumberFormat="1" applyFont="1" applyFill="1" applyBorder="1" applyAlignment="1">
      <alignment horizontal="center" vertical="top"/>
    </xf>
    <xf numFmtId="165" fontId="10" fillId="0" borderId="17" xfId="0" applyNumberFormat="1" applyFont="1" applyFill="1" applyBorder="1" applyAlignment="1">
      <alignment horizontal="center" vertical="top"/>
    </xf>
    <xf numFmtId="165" fontId="16" fillId="0" borderId="39" xfId="0" applyNumberFormat="1" applyFont="1" applyFill="1" applyBorder="1" applyAlignment="1">
      <alignment horizontal="center" vertical="top"/>
    </xf>
    <xf numFmtId="165" fontId="16" fillId="0" borderId="44" xfId="0" applyNumberFormat="1" applyFont="1" applyFill="1" applyBorder="1" applyAlignment="1">
      <alignment horizontal="center" vertical="top"/>
    </xf>
    <xf numFmtId="165" fontId="16" fillId="0" borderId="54" xfId="0" applyNumberFormat="1" applyFont="1" applyFill="1" applyBorder="1" applyAlignment="1">
      <alignment horizontal="center" vertical="top"/>
    </xf>
    <xf numFmtId="49" fontId="15" fillId="8" borderId="26" xfId="0" applyNumberFormat="1" applyFont="1" applyFill="1" applyBorder="1" applyAlignment="1">
      <alignment horizontal="center" vertical="top"/>
    </xf>
    <xf numFmtId="49" fontId="15" fillId="4" borderId="26" xfId="0" applyNumberFormat="1" applyFont="1" applyFill="1" applyBorder="1" applyAlignment="1">
      <alignment horizontal="center" vertical="top"/>
    </xf>
    <xf numFmtId="49" fontId="15" fillId="0" borderId="40" xfId="0" applyNumberFormat="1" applyFont="1" applyFill="1" applyBorder="1" applyAlignment="1">
      <alignment horizontal="center" vertical="top"/>
    </xf>
    <xf numFmtId="49" fontId="12" fillId="0" borderId="41" xfId="0" applyNumberFormat="1" applyFont="1" applyFill="1" applyBorder="1" applyAlignment="1">
      <alignment horizontal="left" vertical="top" wrapText="1"/>
    </xf>
    <xf numFmtId="49" fontId="12" fillId="0" borderId="41" xfId="0" applyNumberFormat="1" applyFont="1" applyFill="1" applyBorder="1" applyAlignment="1">
      <alignment horizontal="center" vertical="top"/>
    </xf>
    <xf numFmtId="49" fontId="16" fillId="0" borderId="41" xfId="0" applyNumberFormat="1" applyFont="1" applyFill="1" applyBorder="1" applyAlignment="1">
      <alignment horizontal="center" vertical="top" textRotation="90"/>
    </xf>
    <xf numFmtId="49" fontId="12" fillId="0" borderId="42" xfId="0" applyNumberFormat="1" applyFont="1" applyFill="1" applyBorder="1" applyAlignment="1">
      <alignment horizontal="center" vertical="top"/>
    </xf>
    <xf numFmtId="49" fontId="15" fillId="0" borderId="53" xfId="0" applyNumberFormat="1" applyFont="1" applyFill="1" applyBorder="1" applyAlignment="1">
      <alignment horizontal="center" vertical="top"/>
    </xf>
    <xf numFmtId="49" fontId="12" fillId="0" borderId="13" xfId="0" applyNumberFormat="1" applyFont="1" applyFill="1" applyBorder="1" applyAlignment="1">
      <alignment horizontal="left" vertical="top" wrapText="1"/>
    </xf>
    <xf numFmtId="49" fontId="12" fillId="0" borderId="13" xfId="0" applyNumberFormat="1" applyFont="1" applyFill="1" applyBorder="1" applyAlignment="1">
      <alignment horizontal="center" vertical="top"/>
    </xf>
    <xf numFmtId="49" fontId="16" fillId="0" borderId="13" xfId="0" applyNumberFormat="1" applyFont="1" applyFill="1" applyBorder="1" applyAlignment="1">
      <alignment horizontal="center" vertical="top" textRotation="90"/>
    </xf>
    <xf numFmtId="49" fontId="12" fillId="0" borderId="14" xfId="0" applyNumberFormat="1" applyFont="1" applyFill="1" applyBorder="1" applyAlignment="1">
      <alignment horizontal="center" vertical="top"/>
    </xf>
    <xf numFmtId="49" fontId="24" fillId="0" borderId="55" xfId="0" applyNumberFormat="1" applyFont="1" applyFill="1" applyBorder="1" applyAlignment="1">
      <alignment horizontal="center" vertical="top"/>
    </xf>
    <xf numFmtId="165" fontId="24" fillId="0" borderId="53" xfId="0" applyNumberFormat="1" applyFont="1" applyFill="1" applyBorder="1" applyAlignment="1">
      <alignment horizontal="center" vertical="top"/>
    </xf>
    <xf numFmtId="165" fontId="24" fillId="0" borderId="13" xfId="0" applyNumberFormat="1" applyFont="1" applyFill="1" applyBorder="1" applyAlignment="1">
      <alignment horizontal="center" vertical="top"/>
    </xf>
    <xf numFmtId="165" fontId="24" fillId="0" borderId="14" xfId="0" applyNumberFormat="1" applyFont="1" applyFill="1" applyBorder="1" applyAlignment="1">
      <alignment horizontal="center" vertical="top"/>
    </xf>
    <xf numFmtId="165" fontId="24" fillId="0" borderId="56" xfId="0" applyNumberFormat="1" applyFont="1" applyFill="1" applyBorder="1" applyAlignment="1">
      <alignment horizontal="center" vertical="top"/>
    </xf>
    <xf numFmtId="165" fontId="24" fillId="0" borderId="57" xfId="0" applyNumberFormat="1" applyFont="1" applyFill="1" applyBorder="1" applyAlignment="1">
      <alignment horizontal="center" vertical="top"/>
    </xf>
    <xf numFmtId="49" fontId="15" fillId="8" borderId="55" xfId="0" applyNumberFormat="1" applyFont="1" applyFill="1" applyBorder="1" applyAlignment="1">
      <alignment horizontal="center" vertical="top"/>
    </xf>
    <xf numFmtId="49" fontId="15" fillId="4" borderId="55" xfId="0" applyNumberFormat="1" applyFont="1" applyFill="1" applyBorder="1" applyAlignment="1">
      <alignment horizontal="center" vertical="top"/>
    </xf>
    <xf numFmtId="0" fontId="18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/>
    </xf>
    <xf numFmtId="0" fontId="20" fillId="0" borderId="0" xfId="0" applyFont="1" applyBorder="1" applyAlignment="1">
      <alignment horizontal="center" vertical="top" wrapText="1"/>
    </xf>
    <xf numFmtId="0" fontId="19" fillId="0" borderId="0" xfId="0" applyFont="1" applyAlignment="1">
      <alignment horizontal="left" vertical="top" wrapText="1"/>
    </xf>
    <xf numFmtId="0" fontId="18" fillId="0" borderId="0" xfId="0" applyFont="1" applyBorder="1" applyAlignment="1">
      <alignment horizontal="left" vertical="top" wrapText="1"/>
    </xf>
    <xf numFmtId="0" fontId="18" fillId="0" borderId="58" xfId="0" applyFont="1" applyBorder="1" applyAlignment="1">
      <alignment horizontal="right" vertical="top" wrapText="1"/>
    </xf>
    <xf numFmtId="0" fontId="15" fillId="8" borderId="59" xfId="0" applyFont="1" applyFill="1" applyBorder="1" applyAlignment="1">
      <alignment horizontal="left" vertical="top"/>
    </xf>
    <xf numFmtId="0" fontId="15" fillId="8" borderId="60" xfId="0" applyFont="1" applyFill="1" applyBorder="1" applyAlignment="1">
      <alignment horizontal="left" vertical="top"/>
    </xf>
    <xf numFmtId="0" fontId="15" fillId="8" borderId="61" xfId="0" applyFont="1" applyFill="1" applyBorder="1" applyAlignment="1">
      <alignment horizontal="left" vertical="top"/>
    </xf>
    <xf numFmtId="0" fontId="15" fillId="4" borderId="62" xfId="0" applyFont="1" applyFill="1" applyBorder="1" applyAlignment="1">
      <alignment horizontal="left" vertical="top" wrapText="1"/>
    </xf>
    <xf numFmtId="0" fontId="15" fillId="4" borderId="45" xfId="0" applyFont="1" applyFill="1" applyBorder="1" applyAlignment="1">
      <alignment horizontal="left" vertical="top" wrapText="1"/>
    </xf>
    <xf numFmtId="0" fontId="15" fillId="4" borderId="54" xfId="0" applyFont="1" applyFill="1" applyBorder="1" applyAlignment="1">
      <alignment horizontal="left" vertical="top" wrapText="1"/>
    </xf>
    <xf numFmtId="0" fontId="15" fillId="4" borderId="59" xfId="0" applyFont="1" applyFill="1" applyBorder="1" applyAlignment="1">
      <alignment horizontal="left" vertical="top" wrapText="1"/>
    </xf>
    <xf numFmtId="0" fontId="15" fillId="4" borderId="60" xfId="0" applyFont="1" applyFill="1" applyBorder="1" applyAlignment="1">
      <alignment horizontal="left" vertical="top" wrapText="1"/>
    </xf>
    <xf numFmtId="0" fontId="15" fillId="4" borderId="61" xfId="0" applyFont="1" applyFill="1" applyBorder="1" applyAlignment="1">
      <alignment horizontal="left" vertical="top" wrapText="1"/>
    </xf>
    <xf numFmtId="49" fontId="10" fillId="0" borderId="33" xfId="0" applyNumberFormat="1" applyFont="1" applyBorder="1" applyAlignment="1">
      <alignment horizontal="center" vertical="top" textRotation="90"/>
    </xf>
    <xf numFmtId="49" fontId="10" fillId="0" borderId="25" xfId="0" applyNumberFormat="1" applyFont="1" applyBorder="1" applyAlignment="1">
      <alignment horizontal="center" vertical="top" textRotation="90"/>
    </xf>
    <xf numFmtId="49" fontId="10" fillId="0" borderId="33" xfId="0" applyNumberFormat="1" applyFont="1" applyBorder="1" applyAlignment="1">
      <alignment horizontal="center" vertical="top" wrapText="1"/>
    </xf>
    <xf numFmtId="49" fontId="10" fillId="0" borderId="25" xfId="0" applyNumberFormat="1" applyFont="1" applyBorder="1" applyAlignment="1">
      <alignment horizontal="center" vertical="top" wrapText="1"/>
    </xf>
    <xf numFmtId="49" fontId="15" fillId="4" borderId="8" xfId="0" applyNumberFormat="1" applyFont="1" applyFill="1" applyBorder="1" applyAlignment="1">
      <alignment horizontal="right" vertical="top"/>
    </xf>
    <xf numFmtId="49" fontId="15" fillId="4" borderId="9" xfId="0" applyNumberFormat="1" applyFont="1" applyFill="1" applyBorder="1" applyAlignment="1">
      <alignment horizontal="right" vertical="top"/>
    </xf>
    <xf numFmtId="49" fontId="15" fillId="4" borderId="21" xfId="0" applyNumberFormat="1" applyFont="1" applyFill="1" applyBorder="1" applyAlignment="1">
      <alignment horizontal="right" vertical="top"/>
    </xf>
    <xf numFmtId="49" fontId="14" fillId="4" borderId="6" xfId="0" applyNumberFormat="1" applyFont="1" applyFill="1" applyBorder="1" applyAlignment="1">
      <alignment horizontal="center" vertical="top"/>
    </xf>
    <xf numFmtId="49" fontId="14" fillId="4" borderId="16" xfId="0" applyNumberFormat="1" applyFont="1" applyFill="1" applyBorder="1" applyAlignment="1">
      <alignment horizontal="center" vertical="top"/>
    </xf>
    <xf numFmtId="49" fontId="14" fillId="0" borderId="23" xfId="0" applyNumberFormat="1" applyFont="1" applyBorder="1" applyAlignment="1">
      <alignment horizontal="center" vertical="top"/>
    </xf>
    <xf numFmtId="49" fontId="14" fillId="0" borderId="24" xfId="0" applyNumberFormat="1" applyFont="1" applyBorder="1" applyAlignment="1">
      <alignment horizontal="center" vertical="top"/>
    </xf>
    <xf numFmtId="0" fontId="12" fillId="0" borderId="15" xfId="0" applyFont="1" applyBorder="1" applyAlignment="1">
      <alignment horizontal="left" vertical="top" wrapText="1"/>
    </xf>
    <xf numFmtId="0" fontId="12" fillId="0" borderId="25" xfId="0" applyFont="1" applyBorder="1" applyAlignment="1">
      <alignment horizontal="left" vertical="top" wrapText="1"/>
    </xf>
    <xf numFmtId="49" fontId="15" fillId="4" borderId="59" xfId="0" applyNumberFormat="1" applyFont="1" applyFill="1" applyBorder="1" applyAlignment="1">
      <alignment horizontal="left" vertical="top"/>
    </xf>
    <xf numFmtId="49" fontId="15" fillId="4" borderId="60" xfId="0" applyNumberFormat="1" applyFont="1" applyFill="1" applyBorder="1" applyAlignment="1">
      <alignment horizontal="left" vertical="top"/>
    </xf>
    <xf numFmtId="49" fontId="15" fillId="4" borderId="61" xfId="0" applyNumberFormat="1" applyFont="1" applyFill="1" applyBorder="1" applyAlignment="1">
      <alignment horizontal="left" vertical="top"/>
    </xf>
    <xf numFmtId="165" fontId="15" fillId="8" borderId="63" xfId="0" applyNumberFormat="1" applyFont="1" applyFill="1" applyBorder="1" applyAlignment="1">
      <alignment horizontal="left" vertical="top" wrapText="1"/>
    </xf>
    <xf numFmtId="165" fontId="15" fillId="8" borderId="64" xfId="0" applyNumberFormat="1" applyFont="1" applyFill="1" applyBorder="1" applyAlignment="1">
      <alignment horizontal="left" vertical="top" wrapText="1"/>
    </xf>
    <xf numFmtId="165" fontId="15" fillId="8" borderId="65" xfId="0" applyNumberFormat="1" applyFont="1" applyFill="1" applyBorder="1" applyAlignment="1">
      <alignment horizontal="left" vertical="top" wrapText="1"/>
    </xf>
    <xf numFmtId="49" fontId="10" fillId="0" borderId="34" xfId="0" applyNumberFormat="1" applyFont="1" applyBorder="1" applyAlignment="1">
      <alignment horizontal="center" vertical="top"/>
    </xf>
    <xf numFmtId="49" fontId="10" fillId="0" borderId="35" xfId="0" applyNumberFormat="1" applyFont="1" applyBorder="1" applyAlignment="1">
      <alignment horizontal="center" vertical="top"/>
    </xf>
    <xf numFmtId="49" fontId="15" fillId="4" borderId="66" xfId="0" applyNumberFormat="1" applyFont="1" applyFill="1" applyBorder="1" applyAlignment="1">
      <alignment horizontal="right" vertical="top"/>
    </xf>
    <xf numFmtId="49" fontId="15" fillId="4" borderId="67" xfId="0" applyNumberFormat="1" applyFont="1" applyFill="1" applyBorder="1" applyAlignment="1">
      <alignment horizontal="right" vertical="top"/>
    </xf>
    <xf numFmtId="49" fontId="15" fillId="4" borderId="59" xfId="0" applyNumberFormat="1" applyFont="1" applyFill="1" applyBorder="1" applyAlignment="1">
      <alignment horizontal="right" vertical="top"/>
    </xf>
    <xf numFmtId="49" fontId="15" fillId="4" borderId="60" xfId="0" applyNumberFormat="1" applyFont="1" applyFill="1" applyBorder="1" applyAlignment="1">
      <alignment horizontal="right" vertical="top"/>
    </xf>
    <xf numFmtId="49" fontId="12" fillId="0" borderId="15" xfId="0" applyNumberFormat="1" applyFont="1" applyFill="1" applyBorder="1" applyAlignment="1">
      <alignment horizontal="center" vertical="top"/>
    </xf>
    <xf numFmtId="49" fontId="12" fillId="0" borderId="25" xfId="0" applyNumberFormat="1" applyFont="1" applyFill="1" applyBorder="1" applyAlignment="1">
      <alignment horizontal="center" vertical="top"/>
    </xf>
    <xf numFmtId="49" fontId="16" fillId="0" borderId="15" xfId="0" applyNumberFormat="1" applyFont="1" applyFill="1" applyBorder="1" applyAlignment="1">
      <alignment horizontal="center" vertical="top" textRotation="90"/>
    </xf>
    <xf numFmtId="49" fontId="16" fillId="0" borderId="25" xfId="0" applyNumberFormat="1" applyFont="1" applyFill="1" applyBorder="1" applyAlignment="1">
      <alignment horizontal="center" vertical="top" textRotation="90"/>
    </xf>
    <xf numFmtId="49" fontId="12" fillId="0" borderId="38" xfId="0" applyNumberFormat="1" applyFont="1" applyFill="1" applyBorder="1" applyAlignment="1">
      <alignment horizontal="center" vertical="top" wrapText="1"/>
    </xf>
    <xf numFmtId="49" fontId="12" fillId="0" borderId="35" xfId="0" applyNumberFormat="1" applyFont="1" applyFill="1" applyBorder="1" applyAlignment="1">
      <alignment horizontal="center" vertical="top" wrapText="1"/>
    </xf>
    <xf numFmtId="0" fontId="12" fillId="0" borderId="11" xfId="0" applyFont="1" applyFill="1" applyBorder="1" applyAlignment="1">
      <alignment horizontal="center" vertical="center" textRotation="90" wrapText="1"/>
    </xf>
    <xf numFmtId="0" fontId="12" fillId="0" borderId="38" xfId="0" applyFont="1" applyFill="1" applyBorder="1" applyAlignment="1">
      <alignment horizontal="center" vertical="center" textRotation="90" wrapText="1"/>
    </xf>
    <xf numFmtId="0" fontId="12" fillId="0" borderId="17" xfId="0" applyFont="1" applyBorder="1" applyAlignment="1">
      <alignment horizontal="center" vertical="center" textRotation="90" wrapText="1"/>
    </xf>
    <xf numFmtId="0" fontId="12" fillId="0" borderId="23" xfId="0" applyFont="1" applyBorder="1" applyAlignment="1">
      <alignment horizontal="center" vertical="center" textRotation="90" wrapText="1"/>
    </xf>
    <xf numFmtId="0" fontId="12" fillId="0" borderId="27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0" fillId="0" borderId="45" xfId="0" applyFont="1" applyBorder="1" applyAlignment="1">
      <alignment horizontal="center" vertical="top"/>
    </xf>
    <xf numFmtId="0" fontId="16" fillId="0" borderId="40" xfId="0" applyFont="1" applyBorder="1" applyAlignment="1">
      <alignment horizontal="center" vertical="top" textRotation="90" wrapText="1"/>
    </xf>
    <xf numFmtId="0" fontId="16" fillId="0" borderId="43" xfId="0" applyFont="1" applyBorder="1" applyAlignment="1">
      <alignment horizontal="center" vertical="top" textRotation="90" wrapText="1"/>
    </xf>
    <xf numFmtId="0" fontId="16" fillId="0" borderId="17" xfId="0" applyFont="1" applyBorder="1" applyAlignment="1">
      <alignment horizontal="center" vertical="top" textRotation="90" wrapText="1"/>
    </xf>
    <xf numFmtId="0" fontId="16" fillId="0" borderId="23" xfId="0" applyFont="1" applyBorder="1" applyAlignment="1">
      <alignment horizontal="center" vertical="top" textRotation="90" wrapText="1"/>
    </xf>
    <xf numFmtId="0" fontId="16" fillId="0" borderId="41" xfId="0" applyFont="1" applyBorder="1" applyAlignment="1">
      <alignment horizontal="center" vertical="top" textRotation="90" wrapText="1"/>
    </xf>
    <xf numFmtId="0" fontId="16" fillId="0" borderId="30" xfId="0" applyFont="1" applyBorder="1" applyAlignment="1">
      <alignment horizontal="center" vertical="top" textRotation="90" wrapText="1"/>
    </xf>
    <xf numFmtId="0" fontId="16" fillId="0" borderId="10" xfId="0" applyFont="1" applyBorder="1" applyAlignment="1">
      <alignment horizontal="center" vertical="top" textRotation="90" wrapText="1"/>
    </xf>
    <xf numFmtId="0" fontId="16" fillId="0" borderId="15" xfId="0" applyFont="1" applyBorder="1" applyAlignment="1">
      <alignment horizontal="center" vertical="top" textRotation="90" wrapText="1"/>
    </xf>
    <xf numFmtId="0" fontId="12" fillId="0" borderId="63" xfId="0" applyFont="1" applyBorder="1" applyAlignment="1">
      <alignment horizontal="center" vertical="top" wrapText="1"/>
    </xf>
    <xf numFmtId="0" fontId="12" fillId="0" borderId="64" xfId="0" applyFont="1" applyBorder="1" applyAlignment="1">
      <alignment horizontal="center" vertical="top" wrapText="1"/>
    </xf>
    <xf numFmtId="0" fontId="12" fillId="0" borderId="65" xfId="0" applyFont="1" applyBorder="1" applyAlignment="1">
      <alignment horizontal="center" vertical="top" wrapText="1"/>
    </xf>
    <xf numFmtId="0" fontId="12" fillId="0" borderId="68" xfId="0" applyFont="1" applyBorder="1" applyAlignment="1">
      <alignment horizontal="center" vertical="top" wrapText="1"/>
    </xf>
    <xf numFmtId="0" fontId="12" fillId="0" borderId="58" xfId="0" applyFont="1" applyBorder="1" applyAlignment="1">
      <alignment horizontal="center" vertical="top" wrapText="1"/>
    </xf>
    <xf numFmtId="0" fontId="12" fillId="0" borderId="69" xfId="0" applyFont="1" applyBorder="1" applyAlignment="1">
      <alignment horizontal="center" vertical="top" wrapText="1"/>
    </xf>
    <xf numFmtId="0" fontId="16" fillId="0" borderId="41" xfId="0" applyFont="1" applyBorder="1" applyAlignment="1">
      <alignment horizontal="center" vertical="top" wrapText="1"/>
    </xf>
    <xf numFmtId="0" fontId="16" fillId="0" borderId="30" xfId="0" applyFont="1" applyBorder="1" applyAlignment="1">
      <alignment horizontal="center" vertical="top" wrapText="1"/>
    </xf>
    <xf numFmtId="0" fontId="16" fillId="0" borderId="10" xfId="0" applyFont="1" applyBorder="1" applyAlignment="1">
      <alignment horizontal="center" vertical="top" wrapText="1"/>
    </xf>
    <xf numFmtId="0" fontId="16" fillId="0" borderId="15" xfId="0" applyFont="1" applyBorder="1" applyAlignment="1">
      <alignment horizontal="center" vertical="top" wrapText="1"/>
    </xf>
    <xf numFmtId="0" fontId="16" fillId="0" borderId="41" xfId="0" applyNumberFormat="1" applyFont="1" applyBorder="1" applyAlignment="1">
      <alignment horizontal="center" vertical="top" textRotation="90" wrapText="1"/>
    </xf>
    <xf numFmtId="0" fontId="16" fillId="0" borderId="30" xfId="0" applyNumberFormat="1" applyFont="1" applyBorder="1" applyAlignment="1">
      <alignment horizontal="center" vertical="top" textRotation="90" wrapText="1"/>
    </xf>
    <xf numFmtId="0" fontId="16" fillId="0" borderId="10" xfId="0" applyNumberFormat="1" applyFont="1" applyBorder="1" applyAlignment="1">
      <alignment horizontal="center" vertical="top" textRotation="90" wrapText="1"/>
    </xf>
    <xf numFmtId="0" fontId="16" fillId="0" borderId="15" xfId="0" applyNumberFormat="1" applyFont="1" applyBorder="1" applyAlignment="1">
      <alignment horizontal="center" vertical="top" textRotation="90" wrapText="1"/>
    </xf>
    <xf numFmtId="165" fontId="15" fillId="8" borderId="8" xfId="0" applyNumberFormat="1" applyFont="1" applyFill="1" applyBorder="1" applyAlignment="1">
      <alignment horizontal="right" vertical="top"/>
    </xf>
    <xf numFmtId="165" fontId="15" fillId="8" borderId="9" xfId="0" applyNumberFormat="1" applyFont="1" applyFill="1" applyBorder="1" applyAlignment="1">
      <alignment horizontal="right" vertical="top"/>
    </xf>
    <xf numFmtId="165" fontId="15" fillId="8" borderId="67" xfId="0" applyNumberFormat="1" applyFont="1" applyFill="1" applyBorder="1" applyAlignment="1">
      <alignment horizontal="right" vertical="top"/>
    </xf>
    <xf numFmtId="0" fontId="13" fillId="24" borderId="59" xfId="0" applyFont="1" applyFill="1" applyBorder="1" applyAlignment="1">
      <alignment horizontal="left" vertical="top" wrapText="1"/>
    </xf>
    <xf numFmtId="0" fontId="13" fillId="24" borderId="60" xfId="0" applyFont="1" applyFill="1" applyBorder="1" applyAlignment="1">
      <alignment horizontal="left" vertical="top" wrapText="1"/>
    </xf>
    <xf numFmtId="0" fontId="13" fillId="24" borderId="61" xfId="0" applyFont="1" applyFill="1" applyBorder="1" applyAlignment="1">
      <alignment horizontal="left" vertical="top" wrapText="1"/>
    </xf>
    <xf numFmtId="49" fontId="15" fillId="8" borderId="6" xfId="0" applyNumberFormat="1" applyFont="1" applyFill="1" applyBorder="1" applyAlignment="1">
      <alignment horizontal="center" vertical="top"/>
    </xf>
    <xf numFmtId="49" fontId="15" fillId="8" borderId="16" xfId="0" applyNumberFormat="1" applyFont="1" applyFill="1" applyBorder="1" applyAlignment="1">
      <alignment horizontal="center" vertical="top"/>
    </xf>
    <xf numFmtId="0" fontId="16" fillId="0" borderId="6" xfId="0" applyFont="1" applyBorder="1" applyAlignment="1">
      <alignment horizontal="center" vertical="top" textRotation="90" wrapText="1"/>
    </xf>
    <xf numFmtId="0" fontId="16" fillId="0" borderId="16" xfId="0" applyFont="1" applyBorder="1" applyAlignment="1">
      <alignment horizontal="center" vertical="top" textRotation="90" wrapText="1"/>
    </xf>
    <xf numFmtId="0" fontId="16" fillId="0" borderId="70" xfId="0" applyFont="1" applyBorder="1" applyAlignment="1">
      <alignment horizontal="center" vertical="top" textRotation="90" wrapText="1"/>
    </xf>
    <xf numFmtId="0" fontId="16" fillId="0" borderId="47" xfId="0" applyFont="1" applyBorder="1" applyAlignment="1">
      <alignment horizontal="center" vertical="top" textRotation="90" wrapText="1"/>
    </xf>
    <xf numFmtId="0" fontId="16" fillId="0" borderId="27" xfId="0" applyFont="1" applyBorder="1" applyAlignment="1">
      <alignment horizontal="center" vertical="top" textRotation="90" wrapText="1"/>
    </xf>
    <xf numFmtId="0" fontId="16" fillId="0" borderId="50" xfId="0" applyFont="1" applyBorder="1" applyAlignment="1">
      <alignment horizontal="center" vertical="top" textRotation="90" wrapText="1"/>
    </xf>
    <xf numFmtId="49" fontId="15" fillId="24" borderId="39" xfId="0" applyNumberFormat="1" applyFont="1" applyFill="1" applyBorder="1" applyAlignment="1">
      <alignment horizontal="right" vertical="top"/>
    </xf>
    <xf numFmtId="49" fontId="15" fillId="24" borderId="36" xfId="0" applyNumberFormat="1" applyFont="1" applyFill="1" applyBorder="1" applyAlignment="1">
      <alignment horizontal="right" vertical="top"/>
    </xf>
    <xf numFmtId="49" fontId="15" fillId="24" borderId="71" xfId="0" applyNumberFormat="1" applyFont="1" applyFill="1" applyBorder="1" applyAlignment="1">
      <alignment horizontal="right" vertical="top"/>
    </xf>
    <xf numFmtId="0" fontId="12" fillId="0" borderId="50" xfId="0" applyFont="1" applyFill="1" applyBorder="1" applyAlignment="1">
      <alignment horizontal="center" vertical="center" textRotation="90" wrapText="1"/>
    </xf>
    <xf numFmtId="0" fontId="12" fillId="0" borderId="29" xfId="0" applyFont="1" applyFill="1" applyBorder="1" applyAlignment="1">
      <alignment horizontal="center" vertical="center" textRotation="90" wrapText="1"/>
    </xf>
  </cellXfs>
  <cellStyles count="3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Input" xfId="28"/>
    <cellStyle name="Įprastas" xfId="0" builtinId="0"/>
    <cellStyle name="Įprastas 2" xfId="29"/>
    <cellStyle name="Įprastas 2 2" xfId="30"/>
    <cellStyle name="Įprastas 3" xfId="31"/>
    <cellStyle name="Kablelis 2" xfId="32"/>
    <cellStyle name="Linked Cell" xfId="33"/>
    <cellStyle name="Neutral" xfId="34"/>
    <cellStyle name="Normal 2" xfId="35"/>
    <cellStyle name="Normal 3" xfId="36"/>
    <cellStyle name="Note" xfId="3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63"/>
  <sheetViews>
    <sheetView tabSelected="1" view="pageBreakPreview" topLeftCell="C40" zoomScaleNormal="100" zoomScaleSheetLayoutView="100" workbookViewId="0">
      <selection activeCell="G78" sqref="G78"/>
    </sheetView>
  </sheetViews>
  <sheetFormatPr defaultRowHeight="11.25" x14ac:dyDescent="0.2"/>
  <cols>
    <col min="1" max="1" width="9.140625" style="4" hidden="1" customWidth="1"/>
    <col min="2" max="2" width="1" style="4" customWidth="1"/>
    <col min="3" max="3" width="4" style="2" customWidth="1"/>
    <col min="4" max="4" width="4.28515625" style="2" customWidth="1"/>
    <col min="5" max="5" width="5" style="2" customWidth="1"/>
    <col min="6" max="6" width="53.28515625" style="2" customWidth="1"/>
    <col min="7" max="7" width="6.42578125" style="2" customWidth="1"/>
    <col min="8" max="8" width="7.28515625" style="3" customWidth="1"/>
    <col min="9" max="9" width="5.28515625" style="3" customWidth="1"/>
    <col min="10" max="10" width="9.42578125" style="3" customWidth="1"/>
    <col min="11" max="11" width="6.5703125" style="2" customWidth="1"/>
    <col min="12" max="12" width="7.28515625" style="2" customWidth="1"/>
    <col min="13" max="13" width="5.7109375" style="2" customWidth="1"/>
    <col min="14" max="14" width="6.85546875" style="2" customWidth="1"/>
    <col min="15" max="15" width="6.140625" style="2" customWidth="1"/>
    <col min="16" max="16" width="7.140625" style="2" customWidth="1"/>
    <col min="17" max="17" width="6" style="2" customWidth="1"/>
    <col min="18" max="18" width="6.5703125" style="2" customWidth="1"/>
    <col min="19" max="19" width="6.28515625" style="4" customWidth="1"/>
    <col min="20" max="20" width="6.85546875" style="4" customWidth="1"/>
    <col min="21" max="16384" width="9.140625" style="4"/>
  </cols>
  <sheetData>
    <row r="1" spans="1:72" ht="84.75" customHeight="1" x14ac:dyDescent="0.2">
      <c r="A1" s="2"/>
      <c r="B1" s="2"/>
      <c r="F1" s="3"/>
      <c r="G1" s="3"/>
      <c r="I1" s="2"/>
      <c r="J1" s="2"/>
      <c r="O1" s="161"/>
      <c r="P1" s="161"/>
      <c r="Q1" s="161"/>
      <c r="R1" s="161"/>
      <c r="S1" s="199" t="s">
        <v>68</v>
      </c>
      <c r="T1" s="199"/>
      <c r="U1" s="199"/>
      <c r="V1" s="199"/>
    </row>
    <row r="2" spans="1:72" x14ac:dyDescent="0.2">
      <c r="A2" s="2"/>
      <c r="B2" s="2"/>
      <c r="F2" s="3"/>
      <c r="G2" s="3"/>
      <c r="I2" s="2"/>
      <c r="J2" s="2"/>
    </row>
    <row r="3" spans="1:72" x14ac:dyDescent="0.2">
      <c r="A3" s="2"/>
      <c r="B3" s="2"/>
      <c r="F3" s="3"/>
      <c r="G3" s="3"/>
      <c r="I3" s="2"/>
      <c r="J3" s="2"/>
    </row>
    <row r="4" spans="1:72" ht="15.75" customHeight="1" x14ac:dyDescent="0.2">
      <c r="A4" s="201" t="s">
        <v>69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1"/>
      <c r="M4" s="200" t="s">
        <v>63</v>
      </c>
      <c r="N4" s="200"/>
      <c r="O4" s="200"/>
      <c r="P4" s="200"/>
      <c r="Q4" s="200"/>
      <c r="R4" s="200"/>
      <c r="S4" s="200"/>
      <c r="T4" s="200"/>
      <c r="U4" s="200"/>
      <c r="V4" s="200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</row>
    <row r="5" spans="1:72" ht="24" customHeight="1" x14ac:dyDescent="0.2">
      <c r="A5" s="27"/>
      <c r="B5" s="198" t="s">
        <v>64</v>
      </c>
      <c r="C5" s="198"/>
      <c r="D5" s="198"/>
      <c r="E5" s="198"/>
      <c r="F5" s="198"/>
      <c r="G5" s="198"/>
      <c r="H5" s="198"/>
      <c r="I5" s="198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</row>
    <row r="6" spans="1:72" ht="15.75" x14ac:dyDescent="0.2">
      <c r="A6" s="27"/>
      <c r="B6" s="27"/>
      <c r="C6" s="27"/>
      <c r="D6" s="27"/>
      <c r="E6" s="27"/>
      <c r="F6" s="196" t="s">
        <v>65</v>
      </c>
      <c r="G6" s="196"/>
      <c r="H6" s="196"/>
      <c r="I6" s="196"/>
      <c r="J6" s="196"/>
      <c r="K6" s="196"/>
      <c r="L6" s="196"/>
      <c r="M6" s="196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</row>
    <row r="7" spans="1:72" ht="17.25" customHeight="1" x14ac:dyDescent="0.2">
      <c r="A7" s="27"/>
      <c r="B7" s="27"/>
      <c r="C7" s="27"/>
      <c r="D7" s="27"/>
      <c r="E7" s="27"/>
      <c r="F7" s="159"/>
      <c r="G7" s="159"/>
      <c r="H7" s="159"/>
      <c r="I7" s="159"/>
      <c r="J7" s="159"/>
      <c r="K7" s="159"/>
      <c r="L7" s="159"/>
      <c r="M7" s="159"/>
      <c r="N7" s="27"/>
      <c r="O7" s="27"/>
      <c r="P7" s="27"/>
      <c r="Q7" s="27"/>
      <c r="R7" s="162"/>
      <c r="S7" s="162"/>
      <c r="T7" s="196" t="s">
        <v>66</v>
      </c>
      <c r="U7" s="196"/>
      <c r="V7" s="196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</row>
    <row r="8" spans="1:72" ht="15.75" x14ac:dyDescent="0.2">
      <c r="A8" s="27"/>
      <c r="B8" s="27"/>
      <c r="C8" s="27"/>
      <c r="D8" s="27"/>
      <c r="E8" s="27"/>
      <c r="F8" s="159"/>
      <c r="G8" s="159"/>
      <c r="H8" s="159"/>
      <c r="I8" s="159"/>
      <c r="J8" s="159"/>
      <c r="K8" s="159"/>
      <c r="L8" s="159"/>
      <c r="M8" s="159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</row>
    <row r="9" spans="1:72" ht="14.2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60"/>
      <c r="T9" s="197" t="s">
        <v>67</v>
      </c>
      <c r="U9" s="197"/>
      <c r="V9" s="197"/>
    </row>
    <row r="10" spans="1:72" ht="16.5" customHeight="1" thickBot="1" x14ac:dyDescent="0.25">
      <c r="C10" s="248"/>
      <c r="D10" s="248"/>
      <c r="E10" s="248"/>
      <c r="F10" s="248"/>
      <c r="G10" s="248"/>
      <c r="H10" s="248"/>
      <c r="I10" s="248"/>
      <c r="J10" s="248"/>
      <c r="K10" s="248"/>
      <c r="L10" s="248"/>
      <c r="M10" s="248"/>
      <c r="N10" s="248"/>
      <c r="O10" s="248"/>
      <c r="P10" s="248"/>
      <c r="Q10" s="248"/>
      <c r="R10" s="248"/>
    </row>
    <row r="11" spans="1:72" ht="17.25" customHeight="1" x14ac:dyDescent="0.2">
      <c r="C11" s="249" t="s">
        <v>0</v>
      </c>
      <c r="D11" s="253" t="s">
        <v>1</v>
      </c>
      <c r="E11" s="253" t="s">
        <v>2</v>
      </c>
      <c r="F11" s="263" t="s">
        <v>10</v>
      </c>
      <c r="G11" s="253" t="s">
        <v>3</v>
      </c>
      <c r="H11" s="267" t="s">
        <v>4</v>
      </c>
      <c r="I11" s="281" t="s">
        <v>9</v>
      </c>
      <c r="J11" s="279" t="s">
        <v>11</v>
      </c>
      <c r="K11" s="257" t="s">
        <v>73</v>
      </c>
      <c r="L11" s="258"/>
      <c r="M11" s="258"/>
      <c r="N11" s="258"/>
      <c r="O11" s="257" t="s">
        <v>74</v>
      </c>
      <c r="P11" s="258"/>
      <c r="Q11" s="258"/>
      <c r="R11" s="259"/>
      <c r="S11" s="257" t="s">
        <v>52</v>
      </c>
      <c r="T11" s="258"/>
      <c r="U11" s="258"/>
      <c r="V11" s="259"/>
    </row>
    <row r="12" spans="1:72" ht="11.25" customHeight="1" x14ac:dyDescent="0.2">
      <c r="C12" s="250"/>
      <c r="D12" s="254"/>
      <c r="E12" s="254"/>
      <c r="F12" s="264"/>
      <c r="G12" s="254"/>
      <c r="H12" s="268"/>
      <c r="I12" s="282"/>
      <c r="J12" s="280"/>
      <c r="K12" s="260"/>
      <c r="L12" s="261"/>
      <c r="M12" s="261"/>
      <c r="N12" s="261"/>
      <c r="O12" s="260"/>
      <c r="P12" s="261"/>
      <c r="Q12" s="261"/>
      <c r="R12" s="262"/>
      <c r="S12" s="260"/>
      <c r="T12" s="261"/>
      <c r="U12" s="261"/>
      <c r="V12" s="262"/>
    </row>
    <row r="13" spans="1:72" ht="14.25" customHeight="1" x14ac:dyDescent="0.2">
      <c r="C13" s="251"/>
      <c r="D13" s="255"/>
      <c r="E13" s="255"/>
      <c r="F13" s="265"/>
      <c r="G13" s="255"/>
      <c r="H13" s="269"/>
      <c r="I13" s="283"/>
      <c r="J13" s="280"/>
      <c r="K13" s="244" t="s">
        <v>5</v>
      </c>
      <c r="L13" s="246" t="s">
        <v>6</v>
      </c>
      <c r="M13" s="247"/>
      <c r="N13" s="288" t="s">
        <v>7</v>
      </c>
      <c r="O13" s="244" t="s">
        <v>5</v>
      </c>
      <c r="P13" s="246" t="s">
        <v>6</v>
      </c>
      <c r="Q13" s="247"/>
      <c r="R13" s="242" t="s">
        <v>7</v>
      </c>
      <c r="S13" s="244" t="s">
        <v>5</v>
      </c>
      <c r="T13" s="246" t="s">
        <v>6</v>
      </c>
      <c r="U13" s="247"/>
      <c r="V13" s="242" t="s">
        <v>7</v>
      </c>
    </row>
    <row r="14" spans="1:72" ht="126.75" customHeight="1" thickBot="1" x14ac:dyDescent="0.25">
      <c r="C14" s="252"/>
      <c r="D14" s="256"/>
      <c r="E14" s="256"/>
      <c r="F14" s="266"/>
      <c r="G14" s="256"/>
      <c r="H14" s="270"/>
      <c r="I14" s="284"/>
      <c r="J14" s="280"/>
      <c r="K14" s="245"/>
      <c r="L14" s="13" t="s">
        <v>5</v>
      </c>
      <c r="M14" s="14" t="s">
        <v>8</v>
      </c>
      <c r="N14" s="289"/>
      <c r="O14" s="245"/>
      <c r="P14" s="13" t="s">
        <v>5</v>
      </c>
      <c r="Q14" s="14" t="s">
        <v>8</v>
      </c>
      <c r="R14" s="243"/>
      <c r="S14" s="245"/>
      <c r="T14" s="13" t="s">
        <v>5</v>
      </c>
      <c r="U14" s="14" t="s">
        <v>8</v>
      </c>
      <c r="V14" s="243"/>
    </row>
    <row r="15" spans="1:72" ht="16.5" customHeight="1" thickBot="1" x14ac:dyDescent="0.25">
      <c r="C15" s="274" t="s">
        <v>22</v>
      </c>
      <c r="D15" s="275"/>
      <c r="E15" s="275"/>
      <c r="F15" s="275"/>
      <c r="G15" s="275"/>
      <c r="H15" s="275"/>
      <c r="I15" s="275"/>
      <c r="J15" s="275"/>
      <c r="K15" s="275"/>
      <c r="L15" s="275"/>
      <c r="M15" s="275"/>
      <c r="N15" s="275"/>
      <c r="O15" s="275"/>
      <c r="P15" s="275"/>
      <c r="Q15" s="275"/>
      <c r="R15" s="275"/>
      <c r="S15" s="275"/>
      <c r="T15" s="275"/>
      <c r="U15" s="275"/>
      <c r="V15" s="276"/>
    </row>
    <row r="16" spans="1:72" s="5" customFormat="1" ht="15" customHeight="1" thickBot="1" x14ac:dyDescent="0.25">
      <c r="C16" s="70" t="s">
        <v>15</v>
      </c>
      <c r="D16" s="202" t="s">
        <v>23</v>
      </c>
      <c r="E16" s="203"/>
      <c r="F16" s="203"/>
      <c r="G16" s="203"/>
      <c r="H16" s="203"/>
      <c r="I16" s="203"/>
      <c r="J16" s="203"/>
      <c r="K16" s="203"/>
      <c r="L16" s="203"/>
      <c r="M16" s="203"/>
      <c r="N16" s="203"/>
      <c r="O16" s="203"/>
      <c r="P16" s="203"/>
      <c r="Q16" s="203"/>
      <c r="R16" s="203"/>
      <c r="S16" s="203"/>
      <c r="T16" s="203"/>
      <c r="U16" s="203"/>
      <c r="V16" s="204"/>
    </row>
    <row r="17" spans="3:22" s="5" customFormat="1" ht="15.75" customHeight="1" thickBot="1" x14ac:dyDescent="0.25">
      <c r="C17" s="8" t="s">
        <v>15</v>
      </c>
      <c r="D17" s="15" t="s">
        <v>15</v>
      </c>
      <c r="E17" s="205" t="s">
        <v>24</v>
      </c>
      <c r="F17" s="206"/>
      <c r="G17" s="206"/>
      <c r="H17" s="206"/>
      <c r="I17" s="206"/>
      <c r="J17" s="206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7"/>
    </row>
    <row r="18" spans="3:22" s="5" customFormat="1" ht="25.5" customHeight="1" thickBot="1" x14ac:dyDescent="0.25">
      <c r="C18" s="8" t="s">
        <v>15</v>
      </c>
      <c r="D18" s="9" t="s">
        <v>15</v>
      </c>
      <c r="E18" s="71" t="s">
        <v>15</v>
      </c>
      <c r="F18" s="144" t="s">
        <v>25</v>
      </c>
      <c r="G18" s="213" t="s">
        <v>20</v>
      </c>
      <c r="H18" s="211" t="s">
        <v>45</v>
      </c>
      <c r="I18" s="230" t="s">
        <v>50</v>
      </c>
      <c r="J18" s="142"/>
      <c r="K18" s="141">
        <f t="shared" ref="K18:R18" si="0">K19+K20+K21+K22+K23</f>
        <v>754</v>
      </c>
      <c r="L18" s="139">
        <f t="shared" si="0"/>
        <v>754</v>
      </c>
      <c r="M18" s="139">
        <f t="shared" si="0"/>
        <v>0</v>
      </c>
      <c r="N18" s="140">
        <f t="shared" si="0"/>
        <v>0</v>
      </c>
      <c r="O18" s="141">
        <f t="shared" si="0"/>
        <v>754</v>
      </c>
      <c r="P18" s="139">
        <f t="shared" si="0"/>
        <v>754</v>
      </c>
      <c r="Q18" s="139">
        <f t="shared" si="0"/>
        <v>0</v>
      </c>
      <c r="R18" s="140">
        <f t="shared" si="0"/>
        <v>0</v>
      </c>
      <c r="S18" s="141">
        <f>S19+S20+S21+S22+S23</f>
        <v>434.20000000000005</v>
      </c>
      <c r="T18" s="139">
        <f>T19+T20+T21+T22+T23</f>
        <v>342.90000000000003</v>
      </c>
      <c r="U18" s="139">
        <f>U19+U20+U21+U22+U23</f>
        <v>0</v>
      </c>
      <c r="V18" s="140">
        <f>V19+V20+V21+V22+V23</f>
        <v>91.300000000000011</v>
      </c>
    </row>
    <row r="19" spans="3:22" s="5" customFormat="1" ht="26.25" thickBot="1" x14ac:dyDescent="0.25">
      <c r="C19" s="6" t="s">
        <v>15</v>
      </c>
      <c r="D19" s="7" t="s">
        <v>15</v>
      </c>
      <c r="E19" s="31" t="s">
        <v>15</v>
      </c>
      <c r="F19" s="29" t="s">
        <v>26</v>
      </c>
      <c r="G19" s="214"/>
      <c r="H19" s="212"/>
      <c r="I19" s="231"/>
      <c r="J19" s="32" t="s">
        <v>16</v>
      </c>
      <c r="K19" s="43">
        <v>347</v>
      </c>
      <c r="L19" s="44">
        <v>347</v>
      </c>
      <c r="M19" s="44">
        <v>0</v>
      </c>
      <c r="N19" s="33">
        <v>0</v>
      </c>
      <c r="O19" s="43">
        <v>347</v>
      </c>
      <c r="P19" s="44">
        <v>347</v>
      </c>
      <c r="Q19" s="44">
        <v>0</v>
      </c>
      <c r="R19" s="33">
        <v>0</v>
      </c>
      <c r="S19" s="172">
        <v>80.400000000000006</v>
      </c>
      <c r="T19" s="57">
        <v>0</v>
      </c>
      <c r="U19" s="57">
        <v>0</v>
      </c>
      <c r="V19" s="60">
        <v>80.400000000000006</v>
      </c>
    </row>
    <row r="20" spans="3:22" s="5" customFormat="1" ht="26.25" thickBot="1" x14ac:dyDescent="0.25">
      <c r="C20" s="6" t="s">
        <v>15</v>
      </c>
      <c r="D20" s="7" t="s">
        <v>15</v>
      </c>
      <c r="E20" s="31" t="s">
        <v>15</v>
      </c>
      <c r="F20" s="29" t="s">
        <v>27</v>
      </c>
      <c r="G20" s="214"/>
      <c r="H20" s="212"/>
      <c r="I20" s="231"/>
      <c r="J20" s="32" t="s">
        <v>16</v>
      </c>
      <c r="K20" s="43">
        <v>300</v>
      </c>
      <c r="L20" s="44">
        <v>300</v>
      </c>
      <c r="M20" s="44">
        <v>0</v>
      </c>
      <c r="N20" s="33">
        <v>0</v>
      </c>
      <c r="O20" s="43">
        <v>300</v>
      </c>
      <c r="P20" s="44">
        <v>300</v>
      </c>
      <c r="Q20" s="44">
        <v>0</v>
      </c>
      <c r="R20" s="33">
        <v>0</v>
      </c>
      <c r="S20" s="172">
        <v>247.7</v>
      </c>
      <c r="T20" s="57">
        <v>247.7</v>
      </c>
      <c r="U20" s="57">
        <v>0</v>
      </c>
      <c r="V20" s="60">
        <v>0</v>
      </c>
    </row>
    <row r="21" spans="3:22" s="5" customFormat="1" ht="13.5" thickBot="1" x14ac:dyDescent="0.25">
      <c r="C21" s="6" t="s">
        <v>15</v>
      </c>
      <c r="D21" s="7" t="s">
        <v>15</v>
      </c>
      <c r="E21" s="31" t="s">
        <v>15</v>
      </c>
      <c r="F21" s="29" t="s">
        <v>28</v>
      </c>
      <c r="G21" s="214"/>
      <c r="H21" s="212"/>
      <c r="I21" s="231"/>
      <c r="J21" s="32" t="s">
        <v>16</v>
      </c>
      <c r="K21" s="43">
        <v>41</v>
      </c>
      <c r="L21" s="44">
        <v>41</v>
      </c>
      <c r="M21" s="44">
        <v>0</v>
      </c>
      <c r="N21" s="33">
        <v>0</v>
      </c>
      <c r="O21" s="43">
        <v>41</v>
      </c>
      <c r="P21" s="44">
        <v>41</v>
      </c>
      <c r="Q21" s="44">
        <v>0</v>
      </c>
      <c r="R21" s="33">
        <v>0</v>
      </c>
      <c r="S21" s="172">
        <v>41</v>
      </c>
      <c r="T21" s="57">
        <v>41</v>
      </c>
      <c r="U21" s="57">
        <v>0</v>
      </c>
      <c r="V21" s="60">
        <v>0</v>
      </c>
    </row>
    <row r="22" spans="3:22" s="5" customFormat="1" ht="13.5" thickBot="1" x14ac:dyDescent="0.25">
      <c r="C22" s="6" t="s">
        <v>15</v>
      </c>
      <c r="D22" s="7" t="s">
        <v>15</v>
      </c>
      <c r="E22" s="31" t="s">
        <v>15</v>
      </c>
      <c r="F22" s="29" t="s">
        <v>29</v>
      </c>
      <c r="G22" s="214"/>
      <c r="H22" s="212"/>
      <c r="I22" s="231"/>
      <c r="J22" s="32" t="s">
        <v>16</v>
      </c>
      <c r="K22" s="43">
        <v>60</v>
      </c>
      <c r="L22" s="44">
        <v>60</v>
      </c>
      <c r="M22" s="44">
        <v>0</v>
      </c>
      <c r="N22" s="33">
        <v>0</v>
      </c>
      <c r="O22" s="43">
        <v>60</v>
      </c>
      <c r="P22" s="44">
        <v>60</v>
      </c>
      <c r="Q22" s="44">
        <v>0</v>
      </c>
      <c r="R22" s="33">
        <v>0</v>
      </c>
      <c r="S22" s="172">
        <v>60</v>
      </c>
      <c r="T22" s="57">
        <v>49.1</v>
      </c>
      <c r="U22" s="57">
        <v>0</v>
      </c>
      <c r="V22" s="60">
        <v>10.9</v>
      </c>
    </row>
    <row r="23" spans="3:22" s="5" customFormat="1" ht="13.5" thickBot="1" x14ac:dyDescent="0.25">
      <c r="C23" s="6" t="s">
        <v>15</v>
      </c>
      <c r="D23" s="7" t="s">
        <v>15</v>
      </c>
      <c r="E23" s="31" t="s">
        <v>15</v>
      </c>
      <c r="F23" s="29" t="s">
        <v>30</v>
      </c>
      <c r="G23" s="214"/>
      <c r="H23" s="212"/>
      <c r="I23" s="231"/>
      <c r="J23" s="32" t="s">
        <v>16</v>
      </c>
      <c r="K23" s="43">
        <v>6</v>
      </c>
      <c r="L23" s="44">
        <v>6</v>
      </c>
      <c r="M23" s="44">
        <v>0</v>
      </c>
      <c r="N23" s="33">
        <v>0</v>
      </c>
      <c r="O23" s="43">
        <v>6</v>
      </c>
      <c r="P23" s="44">
        <v>6</v>
      </c>
      <c r="Q23" s="44">
        <v>0</v>
      </c>
      <c r="R23" s="33">
        <v>0</v>
      </c>
      <c r="S23" s="172">
        <v>5.0999999999999996</v>
      </c>
      <c r="T23" s="57">
        <v>5.0999999999999996</v>
      </c>
      <c r="U23" s="57">
        <v>0</v>
      </c>
      <c r="V23" s="60">
        <v>0</v>
      </c>
    </row>
    <row r="24" spans="3:22" s="5" customFormat="1" ht="46.5" thickBot="1" x14ac:dyDescent="0.25">
      <c r="C24" s="8" t="s">
        <v>15</v>
      </c>
      <c r="D24" s="9" t="s">
        <v>15</v>
      </c>
      <c r="E24" s="42" t="s">
        <v>17</v>
      </c>
      <c r="F24" s="45" t="s">
        <v>31</v>
      </c>
      <c r="G24" s="81" t="s">
        <v>20</v>
      </c>
      <c r="H24" s="80" t="s">
        <v>45</v>
      </c>
      <c r="I24" s="84" t="s">
        <v>50</v>
      </c>
      <c r="J24" s="48" t="s">
        <v>16</v>
      </c>
      <c r="K24" s="100">
        <v>50</v>
      </c>
      <c r="L24" s="101">
        <v>50</v>
      </c>
      <c r="M24" s="101">
        <v>0</v>
      </c>
      <c r="N24" s="102">
        <v>0</v>
      </c>
      <c r="O24" s="46">
        <v>60</v>
      </c>
      <c r="P24" s="47">
        <v>60</v>
      </c>
      <c r="Q24" s="47">
        <v>0</v>
      </c>
      <c r="R24" s="103">
        <v>0</v>
      </c>
      <c r="S24" s="106">
        <v>30</v>
      </c>
      <c r="T24" s="104">
        <v>30</v>
      </c>
      <c r="U24" s="104">
        <v>0</v>
      </c>
      <c r="V24" s="105">
        <v>0</v>
      </c>
    </row>
    <row r="25" spans="3:22" s="5" customFormat="1" ht="14.25" customHeight="1" thickBot="1" x14ac:dyDescent="0.25">
      <c r="C25" s="6" t="s">
        <v>15</v>
      </c>
      <c r="D25" s="7" t="s">
        <v>15</v>
      </c>
      <c r="E25" s="215" t="s">
        <v>12</v>
      </c>
      <c r="F25" s="216"/>
      <c r="G25" s="216"/>
      <c r="H25" s="216"/>
      <c r="I25" s="217"/>
      <c r="J25" s="24"/>
      <c r="K25" s="25">
        <f t="shared" ref="K25:V25" si="1">K18+K24</f>
        <v>804</v>
      </c>
      <c r="L25" s="26">
        <f t="shared" si="1"/>
        <v>804</v>
      </c>
      <c r="M25" s="26">
        <f t="shared" si="1"/>
        <v>0</v>
      </c>
      <c r="N25" s="26">
        <f t="shared" si="1"/>
        <v>0</v>
      </c>
      <c r="O25" s="25">
        <f t="shared" si="1"/>
        <v>814</v>
      </c>
      <c r="P25" s="26">
        <f t="shared" si="1"/>
        <v>814</v>
      </c>
      <c r="Q25" s="26">
        <f t="shared" si="1"/>
        <v>0</v>
      </c>
      <c r="R25" s="34">
        <f t="shared" si="1"/>
        <v>0</v>
      </c>
      <c r="S25" s="25">
        <f t="shared" si="1"/>
        <v>464.20000000000005</v>
      </c>
      <c r="T25" s="26">
        <f t="shared" si="1"/>
        <v>372.90000000000003</v>
      </c>
      <c r="U25" s="26">
        <f t="shared" si="1"/>
        <v>0</v>
      </c>
      <c r="V25" s="34">
        <f t="shared" si="1"/>
        <v>91.300000000000011</v>
      </c>
    </row>
    <row r="26" spans="3:22" s="5" customFormat="1" ht="15.75" customHeight="1" thickBot="1" x14ac:dyDescent="0.25">
      <c r="C26" s="6" t="s">
        <v>15</v>
      </c>
      <c r="D26" s="7" t="s">
        <v>17</v>
      </c>
      <c r="E26" s="208" t="s">
        <v>32</v>
      </c>
      <c r="F26" s="209"/>
      <c r="G26" s="209"/>
      <c r="H26" s="209"/>
      <c r="I26" s="209"/>
      <c r="J26" s="209"/>
      <c r="K26" s="209"/>
      <c r="L26" s="209"/>
      <c r="M26" s="209"/>
      <c r="N26" s="209"/>
      <c r="O26" s="209"/>
      <c r="P26" s="209"/>
      <c r="Q26" s="209"/>
      <c r="R26" s="209"/>
      <c r="S26" s="209"/>
      <c r="T26" s="209"/>
      <c r="U26" s="209"/>
      <c r="V26" s="210"/>
    </row>
    <row r="27" spans="3:22" s="5" customFormat="1" ht="46.5" thickBot="1" x14ac:dyDescent="0.25">
      <c r="C27" s="73" t="s">
        <v>15</v>
      </c>
      <c r="D27" s="9" t="s">
        <v>17</v>
      </c>
      <c r="E27" s="71" t="s">
        <v>15</v>
      </c>
      <c r="F27" s="108" t="s">
        <v>46</v>
      </c>
      <c r="G27" s="74" t="s">
        <v>19</v>
      </c>
      <c r="H27" s="85" t="s">
        <v>45</v>
      </c>
      <c r="I27" s="76" t="s">
        <v>50</v>
      </c>
      <c r="J27" s="93" t="s">
        <v>16</v>
      </c>
      <c r="K27" s="94">
        <v>6</v>
      </c>
      <c r="L27" s="95">
        <v>6</v>
      </c>
      <c r="M27" s="95">
        <v>0</v>
      </c>
      <c r="N27" s="96">
        <v>0</v>
      </c>
      <c r="O27" s="107">
        <v>75.8</v>
      </c>
      <c r="P27" s="107">
        <v>75.8</v>
      </c>
      <c r="Q27" s="107">
        <v>0</v>
      </c>
      <c r="R27" s="107">
        <v>0</v>
      </c>
      <c r="S27" s="94">
        <v>27.3</v>
      </c>
      <c r="T27" s="95">
        <v>27.3</v>
      </c>
      <c r="U27" s="95">
        <v>0</v>
      </c>
      <c r="V27" s="96">
        <v>0</v>
      </c>
    </row>
    <row r="28" spans="3:22" s="5" customFormat="1" ht="14.25" customHeight="1" thickBot="1" x14ac:dyDescent="0.25">
      <c r="C28" s="6" t="s">
        <v>15</v>
      </c>
      <c r="D28" s="7" t="s">
        <v>17</v>
      </c>
      <c r="E28" s="215" t="s">
        <v>12</v>
      </c>
      <c r="F28" s="216"/>
      <c r="G28" s="216"/>
      <c r="H28" s="216"/>
      <c r="I28" s="217"/>
      <c r="J28" s="24"/>
      <c r="K28" s="25">
        <f t="shared" ref="K28:R28" si="2">K27</f>
        <v>6</v>
      </c>
      <c r="L28" s="26">
        <f t="shared" si="2"/>
        <v>6</v>
      </c>
      <c r="M28" s="26">
        <f t="shared" si="2"/>
        <v>0</v>
      </c>
      <c r="N28" s="34">
        <f t="shared" si="2"/>
        <v>0</v>
      </c>
      <c r="O28" s="25">
        <f t="shared" si="2"/>
        <v>75.8</v>
      </c>
      <c r="P28" s="26">
        <f t="shared" si="2"/>
        <v>75.8</v>
      </c>
      <c r="Q28" s="26">
        <f t="shared" si="2"/>
        <v>0</v>
      </c>
      <c r="R28" s="34">
        <f t="shared" si="2"/>
        <v>0</v>
      </c>
      <c r="S28" s="25">
        <f>S27</f>
        <v>27.3</v>
      </c>
      <c r="T28" s="26">
        <f>T27</f>
        <v>27.3</v>
      </c>
      <c r="U28" s="26">
        <f>U27</f>
        <v>0</v>
      </c>
      <c r="V28" s="34">
        <f>V27</f>
        <v>0</v>
      </c>
    </row>
    <row r="29" spans="3:22" s="5" customFormat="1" ht="12.75" customHeight="1" thickBot="1" x14ac:dyDescent="0.25">
      <c r="C29" s="6" t="s">
        <v>15</v>
      </c>
      <c r="D29" s="7" t="s">
        <v>18</v>
      </c>
      <c r="E29" s="208" t="s">
        <v>33</v>
      </c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10"/>
    </row>
    <row r="30" spans="3:22" s="5" customFormat="1" ht="13.5" thickBot="1" x14ac:dyDescent="0.25">
      <c r="C30" s="8" t="s">
        <v>15</v>
      </c>
      <c r="D30" s="9" t="s">
        <v>18</v>
      </c>
      <c r="E30" s="163" t="s">
        <v>15</v>
      </c>
      <c r="F30" s="143" t="s">
        <v>34</v>
      </c>
      <c r="G30" s="213" t="s">
        <v>19</v>
      </c>
      <c r="H30" s="211" t="s">
        <v>45</v>
      </c>
      <c r="I30" s="230" t="s">
        <v>50</v>
      </c>
      <c r="J30" s="142"/>
      <c r="K30" s="141">
        <f>K31+K32+K33+K34</f>
        <v>1692.5</v>
      </c>
      <c r="L30" s="139">
        <f>L31+L32+L33+L34</f>
        <v>1692.5</v>
      </c>
      <c r="M30" s="139">
        <f>M31+M32+M33+M34</f>
        <v>0</v>
      </c>
      <c r="N30" s="140">
        <f>N31+N32+N33+N34</f>
        <v>0</v>
      </c>
      <c r="O30" s="141">
        <f t="shared" ref="O30:V30" si="3">O31+O32+O33</f>
        <v>650.5</v>
      </c>
      <c r="P30" s="139">
        <f t="shared" si="3"/>
        <v>650.5</v>
      </c>
      <c r="Q30" s="139">
        <f t="shared" si="3"/>
        <v>0</v>
      </c>
      <c r="R30" s="140">
        <f t="shared" si="3"/>
        <v>0</v>
      </c>
      <c r="S30" s="141">
        <f t="shared" si="3"/>
        <v>819.90000000000009</v>
      </c>
      <c r="T30" s="139">
        <f t="shared" si="3"/>
        <v>799.8</v>
      </c>
      <c r="U30" s="139">
        <f t="shared" si="3"/>
        <v>0</v>
      </c>
      <c r="V30" s="140">
        <f t="shared" si="3"/>
        <v>20.100000000000001</v>
      </c>
    </row>
    <row r="31" spans="3:22" s="5" customFormat="1" ht="13.5" thickBot="1" x14ac:dyDescent="0.25">
      <c r="C31" s="6" t="s">
        <v>15</v>
      </c>
      <c r="D31" s="7" t="s">
        <v>18</v>
      </c>
      <c r="E31" s="30" t="s">
        <v>15</v>
      </c>
      <c r="F31" s="37" t="s">
        <v>35</v>
      </c>
      <c r="G31" s="214"/>
      <c r="H31" s="212"/>
      <c r="I31" s="231"/>
      <c r="J31" s="32" t="s">
        <v>16</v>
      </c>
      <c r="K31" s="43">
        <v>159.5</v>
      </c>
      <c r="L31" s="44">
        <v>159.5</v>
      </c>
      <c r="M31" s="44">
        <v>0</v>
      </c>
      <c r="N31" s="33">
        <v>0</v>
      </c>
      <c r="O31" s="43">
        <v>159.5</v>
      </c>
      <c r="P31" s="44">
        <v>159.5</v>
      </c>
      <c r="Q31" s="44">
        <v>0</v>
      </c>
      <c r="R31" s="33">
        <v>0</v>
      </c>
      <c r="S31" s="43">
        <v>163.4</v>
      </c>
      <c r="T31" s="44">
        <v>163.4</v>
      </c>
      <c r="U31" s="44">
        <v>0</v>
      </c>
      <c r="V31" s="33">
        <v>0</v>
      </c>
    </row>
    <row r="32" spans="3:22" s="5" customFormat="1" ht="13.5" thickBot="1" x14ac:dyDescent="0.25">
      <c r="C32" s="6" t="s">
        <v>15</v>
      </c>
      <c r="D32" s="7" t="s">
        <v>18</v>
      </c>
      <c r="E32" s="30" t="s">
        <v>15</v>
      </c>
      <c r="F32" s="37" t="s">
        <v>36</v>
      </c>
      <c r="G32" s="214"/>
      <c r="H32" s="212"/>
      <c r="I32" s="231"/>
      <c r="J32" s="32" t="s">
        <v>16</v>
      </c>
      <c r="K32" s="43">
        <v>115.7</v>
      </c>
      <c r="L32" s="44">
        <v>115.7</v>
      </c>
      <c r="M32" s="44">
        <v>0</v>
      </c>
      <c r="N32" s="33">
        <v>0</v>
      </c>
      <c r="O32" s="43">
        <v>115.7</v>
      </c>
      <c r="P32" s="44">
        <v>115.7</v>
      </c>
      <c r="Q32" s="44">
        <v>0</v>
      </c>
      <c r="R32" s="33">
        <v>0</v>
      </c>
      <c r="S32" s="43">
        <v>118.3</v>
      </c>
      <c r="T32" s="44">
        <v>118.3</v>
      </c>
      <c r="U32" s="44">
        <v>0</v>
      </c>
      <c r="V32" s="33">
        <v>0</v>
      </c>
    </row>
    <row r="33" spans="3:22" s="5" customFormat="1" ht="13.5" thickBot="1" x14ac:dyDescent="0.25">
      <c r="C33" s="6" t="s">
        <v>15</v>
      </c>
      <c r="D33" s="7" t="s">
        <v>18</v>
      </c>
      <c r="E33" s="30" t="s">
        <v>15</v>
      </c>
      <c r="F33" s="37" t="s">
        <v>37</v>
      </c>
      <c r="G33" s="214"/>
      <c r="H33" s="212"/>
      <c r="I33" s="231"/>
      <c r="J33" s="32" t="s">
        <v>16</v>
      </c>
      <c r="K33" s="43">
        <v>375.3</v>
      </c>
      <c r="L33" s="44">
        <v>375.3</v>
      </c>
      <c r="M33" s="44">
        <v>0</v>
      </c>
      <c r="N33" s="33">
        <v>0</v>
      </c>
      <c r="O33" s="43">
        <v>375.3</v>
      </c>
      <c r="P33" s="44">
        <v>375.3</v>
      </c>
      <c r="Q33" s="44">
        <v>0</v>
      </c>
      <c r="R33" s="33">
        <v>0</v>
      </c>
      <c r="S33" s="43">
        <v>538.20000000000005</v>
      </c>
      <c r="T33" s="44">
        <v>518.1</v>
      </c>
      <c r="U33" s="44">
        <v>0</v>
      </c>
      <c r="V33" s="33">
        <v>20.100000000000001</v>
      </c>
    </row>
    <row r="34" spans="3:22" s="5" customFormat="1" ht="13.5" thickBot="1" x14ac:dyDescent="0.25">
      <c r="C34" s="8" t="s">
        <v>15</v>
      </c>
      <c r="D34" s="9" t="s">
        <v>18</v>
      </c>
      <c r="E34" s="42" t="s">
        <v>15</v>
      </c>
      <c r="F34" s="45" t="s">
        <v>70</v>
      </c>
      <c r="G34" s="214"/>
      <c r="H34" s="212"/>
      <c r="I34" s="231"/>
      <c r="J34" s="32" t="s">
        <v>49</v>
      </c>
      <c r="K34" s="43">
        <v>1042</v>
      </c>
      <c r="L34" s="44">
        <v>1042</v>
      </c>
      <c r="M34" s="44">
        <v>0</v>
      </c>
      <c r="N34" s="33">
        <v>0</v>
      </c>
      <c r="O34" s="43"/>
      <c r="P34" s="44"/>
      <c r="Q34" s="44"/>
      <c r="R34" s="33"/>
      <c r="S34" s="43"/>
      <c r="T34" s="44"/>
      <c r="U34" s="44"/>
      <c r="V34" s="33"/>
    </row>
    <row r="35" spans="3:22" s="5" customFormat="1" ht="46.5" thickBot="1" x14ac:dyDescent="0.25">
      <c r="C35" s="8" t="s">
        <v>15</v>
      </c>
      <c r="D35" s="9" t="s">
        <v>18</v>
      </c>
      <c r="E35" s="42" t="s">
        <v>17</v>
      </c>
      <c r="F35" s="45" t="s">
        <v>53</v>
      </c>
      <c r="G35" s="81" t="s">
        <v>19</v>
      </c>
      <c r="H35" s="80" t="s">
        <v>45</v>
      </c>
      <c r="I35" s="84" t="s">
        <v>50</v>
      </c>
      <c r="J35" s="48" t="s">
        <v>49</v>
      </c>
      <c r="K35" s="100">
        <v>185.8</v>
      </c>
      <c r="L35" s="101">
        <v>0</v>
      </c>
      <c r="M35" s="101">
        <v>0</v>
      </c>
      <c r="N35" s="102">
        <v>185.8</v>
      </c>
      <c r="O35" s="97">
        <v>68.5</v>
      </c>
      <c r="P35" s="98">
        <v>0</v>
      </c>
      <c r="Q35" s="98">
        <v>0</v>
      </c>
      <c r="R35" s="99">
        <v>68.5</v>
      </c>
      <c r="S35" s="97">
        <v>65.7</v>
      </c>
      <c r="T35" s="98">
        <v>0</v>
      </c>
      <c r="U35" s="98">
        <v>0</v>
      </c>
      <c r="V35" s="99">
        <v>65.7</v>
      </c>
    </row>
    <row r="36" spans="3:22" s="5" customFormat="1" ht="46.5" thickBot="1" x14ac:dyDescent="0.25">
      <c r="C36" s="8" t="s">
        <v>15</v>
      </c>
      <c r="D36" s="9" t="s">
        <v>18</v>
      </c>
      <c r="E36" s="42" t="s">
        <v>18</v>
      </c>
      <c r="F36" s="45" t="s">
        <v>54</v>
      </c>
      <c r="G36" s="81" t="s">
        <v>19</v>
      </c>
      <c r="H36" s="80" t="s">
        <v>45</v>
      </c>
      <c r="I36" s="84" t="s">
        <v>50</v>
      </c>
      <c r="J36" s="48" t="s">
        <v>49</v>
      </c>
      <c r="K36" s="100">
        <v>467.7</v>
      </c>
      <c r="L36" s="101">
        <v>0</v>
      </c>
      <c r="M36" s="101">
        <v>0</v>
      </c>
      <c r="N36" s="102">
        <v>467.7</v>
      </c>
      <c r="O36" s="97">
        <v>164.7</v>
      </c>
      <c r="P36" s="98">
        <v>0</v>
      </c>
      <c r="Q36" s="98">
        <v>0</v>
      </c>
      <c r="R36" s="99">
        <v>164.7</v>
      </c>
      <c r="S36" s="97">
        <v>164.7</v>
      </c>
      <c r="T36" s="98">
        <v>0</v>
      </c>
      <c r="U36" s="98">
        <v>0</v>
      </c>
      <c r="V36" s="99">
        <v>164.7</v>
      </c>
    </row>
    <row r="37" spans="3:22" s="5" customFormat="1" ht="46.5" thickBot="1" x14ac:dyDescent="0.25">
      <c r="C37" s="8" t="s">
        <v>15</v>
      </c>
      <c r="D37" s="9" t="s">
        <v>18</v>
      </c>
      <c r="E37" s="42" t="s">
        <v>19</v>
      </c>
      <c r="F37" s="45" t="s">
        <v>55</v>
      </c>
      <c r="G37" s="81" t="s">
        <v>19</v>
      </c>
      <c r="H37" s="80" t="s">
        <v>45</v>
      </c>
      <c r="I37" s="84" t="s">
        <v>50</v>
      </c>
      <c r="J37" s="48" t="s">
        <v>49</v>
      </c>
      <c r="K37" s="100">
        <v>120.7</v>
      </c>
      <c r="L37" s="101">
        <v>0</v>
      </c>
      <c r="M37" s="101">
        <v>0</v>
      </c>
      <c r="N37" s="102">
        <v>120.7</v>
      </c>
      <c r="O37" s="97">
        <v>120.7</v>
      </c>
      <c r="P37" s="98">
        <v>0</v>
      </c>
      <c r="Q37" s="98">
        <v>0</v>
      </c>
      <c r="R37" s="99">
        <v>120.7</v>
      </c>
      <c r="S37" s="97"/>
      <c r="T37" s="98"/>
      <c r="U37" s="98"/>
      <c r="V37" s="99"/>
    </row>
    <row r="38" spans="3:22" s="5" customFormat="1" ht="46.5" thickBot="1" x14ac:dyDescent="0.25">
      <c r="C38" s="6" t="s">
        <v>15</v>
      </c>
      <c r="D38" s="7" t="s">
        <v>18</v>
      </c>
      <c r="E38" s="115" t="s">
        <v>21</v>
      </c>
      <c r="F38" s="29" t="s">
        <v>56</v>
      </c>
      <c r="G38" s="116" t="s">
        <v>19</v>
      </c>
      <c r="H38" s="117" t="s">
        <v>45</v>
      </c>
      <c r="I38" s="118" t="s">
        <v>50</v>
      </c>
      <c r="J38" s="32" t="s">
        <v>49</v>
      </c>
      <c r="K38" s="21">
        <v>200</v>
      </c>
      <c r="L38" s="22">
        <v>0</v>
      </c>
      <c r="M38" s="22">
        <v>0</v>
      </c>
      <c r="N38" s="33">
        <v>200</v>
      </c>
      <c r="O38" s="20">
        <v>200</v>
      </c>
      <c r="P38" s="119">
        <v>0</v>
      </c>
      <c r="Q38" s="119">
        <v>0</v>
      </c>
      <c r="R38" s="120">
        <v>200</v>
      </c>
      <c r="S38" s="65"/>
      <c r="T38" s="121"/>
      <c r="U38" s="121"/>
      <c r="V38" s="122"/>
    </row>
    <row r="39" spans="3:22" s="5" customFormat="1" ht="46.5" thickBot="1" x14ac:dyDescent="0.25">
      <c r="C39" s="73" t="s">
        <v>15</v>
      </c>
      <c r="D39" s="36" t="s">
        <v>18</v>
      </c>
      <c r="E39" s="86" t="s">
        <v>20</v>
      </c>
      <c r="F39" s="90" t="s">
        <v>57</v>
      </c>
      <c r="G39" s="82" t="s">
        <v>19</v>
      </c>
      <c r="H39" s="79" t="s">
        <v>45</v>
      </c>
      <c r="I39" s="83" t="s">
        <v>50</v>
      </c>
      <c r="J39" s="35" t="s">
        <v>49</v>
      </c>
      <c r="K39" s="109"/>
      <c r="L39" s="110"/>
      <c r="M39" s="110"/>
      <c r="N39" s="111"/>
      <c r="O39" s="112">
        <v>971.1</v>
      </c>
      <c r="P39" s="113">
        <v>266.10000000000002</v>
      </c>
      <c r="Q39" s="113">
        <v>0</v>
      </c>
      <c r="R39" s="114">
        <v>705</v>
      </c>
      <c r="S39" s="173">
        <v>962.2</v>
      </c>
      <c r="T39" s="174">
        <v>266.10000000000002</v>
      </c>
      <c r="U39" s="174">
        <v>0</v>
      </c>
      <c r="V39" s="175">
        <v>696.1</v>
      </c>
    </row>
    <row r="40" spans="3:22" s="5" customFormat="1" ht="13.5" thickBot="1" x14ac:dyDescent="0.25">
      <c r="C40" s="8" t="s">
        <v>15</v>
      </c>
      <c r="D40" s="7" t="s">
        <v>18</v>
      </c>
      <c r="E40" s="215" t="s">
        <v>12</v>
      </c>
      <c r="F40" s="216"/>
      <c r="G40" s="216"/>
      <c r="H40" s="216"/>
      <c r="I40" s="217"/>
      <c r="J40" s="24"/>
      <c r="K40" s="25">
        <f t="shared" ref="K40:V40" si="4">K30+K35+K36+K37+K38+K39</f>
        <v>2666.7</v>
      </c>
      <c r="L40" s="26">
        <f t="shared" si="4"/>
        <v>1692.5</v>
      </c>
      <c r="M40" s="26">
        <f t="shared" si="4"/>
        <v>0</v>
      </c>
      <c r="N40" s="34">
        <f t="shared" si="4"/>
        <v>974.2</v>
      </c>
      <c r="O40" s="25">
        <f t="shared" si="4"/>
        <v>2175.5</v>
      </c>
      <c r="P40" s="26">
        <f t="shared" si="4"/>
        <v>916.6</v>
      </c>
      <c r="Q40" s="26">
        <f t="shared" si="4"/>
        <v>0</v>
      </c>
      <c r="R40" s="34">
        <f t="shared" si="4"/>
        <v>1258.9000000000001</v>
      </c>
      <c r="S40" s="25">
        <f t="shared" si="4"/>
        <v>2012.5000000000002</v>
      </c>
      <c r="T40" s="26">
        <f t="shared" si="4"/>
        <v>1065.9000000000001</v>
      </c>
      <c r="U40" s="26">
        <f t="shared" si="4"/>
        <v>0</v>
      </c>
      <c r="V40" s="34">
        <f t="shared" si="4"/>
        <v>946.6</v>
      </c>
    </row>
    <row r="41" spans="3:22" s="5" customFormat="1" ht="13.5" customHeight="1" thickBot="1" x14ac:dyDescent="0.25">
      <c r="C41" s="8" t="s">
        <v>15</v>
      </c>
      <c r="D41" s="7" t="s">
        <v>19</v>
      </c>
      <c r="E41" s="208" t="s">
        <v>38</v>
      </c>
      <c r="F41" s="209"/>
      <c r="G41" s="209"/>
      <c r="H41" s="209"/>
      <c r="I41" s="209"/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10"/>
    </row>
    <row r="42" spans="3:22" s="5" customFormat="1" ht="46.5" thickBot="1" x14ac:dyDescent="0.25">
      <c r="C42" s="8" t="s">
        <v>15</v>
      </c>
      <c r="D42" s="15" t="s">
        <v>19</v>
      </c>
      <c r="E42" s="72" t="s">
        <v>15</v>
      </c>
      <c r="F42" s="89" t="s">
        <v>39</v>
      </c>
      <c r="G42" s="75" t="s">
        <v>20</v>
      </c>
      <c r="H42" s="78" t="s">
        <v>45</v>
      </c>
      <c r="I42" s="77" t="s">
        <v>50</v>
      </c>
      <c r="J42" s="48" t="s">
        <v>16</v>
      </c>
      <c r="K42" s="100">
        <v>190</v>
      </c>
      <c r="L42" s="101">
        <v>190</v>
      </c>
      <c r="M42" s="101">
        <v>0</v>
      </c>
      <c r="N42" s="101">
        <v>0</v>
      </c>
      <c r="O42" s="100">
        <v>190</v>
      </c>
      <c r="P42" s="101">
        <v>190</v>
      </c>
      <c r="Q42" s="101">
        <v>0</v>
      </c>
      <c r="R42" s="123">
        <v>0</v>
      </c>
      <c r="S42" s="100">
        <v>116</v>
      </c>
      <c r="T42" s="101">
        <v>116</v>
      </c>
      <c r="U42" s="101">
        <v>0</v>
      </c>
      <c r="V42" s="102">
        <v>0</v>
      </c>
    </row>
    <row r="43" spans="3:22" s="5" customFormat="1" ht="14.25" customHeight="1" thickBot="1" x14ac:dyDescent="0.25">
      <c r="C43" s="8" t="s">
        <v>15</v>
      </c>
      <c r="D43" s="7" t="s">
        <v>19</v>
      </c>
      <c r="E43" s="234" t="s">
        <v>12</v>
      </c>
      <c r="F43" s="235"/>
      <c r="G43" s="235"/>
      <c r="H43" s="235"/>
      <c r="I43" s="235"/>
      <c r="J43" s="24"/>
      <c r="K43" s="25">
        <f t="shared" ref="K43:V43" si="5">K42</f>
        <v>190</v>
      </c>
      <c r="L43" s="26">
        <f t="shared" si="5"/>
        <v>190</v>
      </c>
      <c r="M43" s="26">
        <f t="shared" si="5"/>
        <v>0</v>
      </c>
      <c r="N43" s="34">
        <f t="shared" si="5"/>
        <v>0</v>
      </c>
      <c r="O43" s="25">
        <f t="shared" si="5"/>
        <v>190</v>
      </c>
      <c r="P43" s="26">
        <f t="shared" si="5"/>
        <v>190</v>
      </c>
      <c r="Q43" s="26">
        <f t="shared" si="5"/>
        <v>0</v>
      </c>
      <c r="R43" s="34">
        <f t="shared" si="5"/>
        <v>0</v>
      </c>
      <c r="S43" s="25">
        <f t="shared" si="5"/>
        <v>116</v>
      </c>
      <c r="T43" s="26">
        <f t="shared" si="5"/>
        <v>116</v>
      </c>
      <c r="U43" s="26">
        <f t="shared" si="5"/>
        <v>0</v>
      </c>
      <c r="V43" s="34">
        <f t="shared" si="5"/>
        <v>0</v>
      </c>
    </row>
    <row r="44" spans="3:22" s="5" customFormat="1" ht="14.25" customHeight="1" thickBot="1" x14ac:dyDescent="0.25">
      <c r="C44" s="6" t="s">
        <v>15</v>
      </c>
      <c r="D44" s="7" t="s">
        <v>21</v>
      </c>
      <c r="E44" s="224" t="s">
        <v>40</v>
      </c>
      <c r="F44" s="225"/>
      <c r="G44" s="225"/>
      <c r="H44" s="225"/>
      <c r="I44" s="225"/>
      <c r="J44" s="225"/>
      <c r="K44" s="225"/>
      <c r="L44" s="225"/>
      <c r="M44" s="225"/>
      <c r="N44" s="225"/>
      <c r="O44" s="225"/>
      <c r="P44" s="225"/>
      <c r="Q44" s="225"/>
      <c r="R44" s="225"/>
      <c r="S44" s="225"/>
      <c r="T44" s="225"/>
      <c r="U44" s="225"/>
      <c r="V44" s="226"/>
    </row>
    <row r="45" spans="3:22" s="5" customFormat="1" ht="46.5" thickBot="1" x14ac:dyDescent="0.25">
      <c r="C45" s="8" t="s">
        <v>15</v>
      </c>
      <c r="D45" s="9" t="s">
        <v>21</v>
      </c>
      <c r="E45" s="64" t="s">
        <v>15</v>
      </c>
      <c r="F45" s="91" t="s">
        <v>44</v>
      </c>
      <c r="G45" s="87" t="s">
        <v>20</v>
      </c>
      <c r="H45" s="88" t="s">
        <v>45</v>
      </c>
      <c r="I45" s="92" t="s">
        <v>50</v>
      </c>
      <c r="J45" s="124" t="s">
        <v>16</v>
      </c>
      <c r="K45" s="100">
        <v>71.5</v>
      </c>
      <c r="L45" s="101">
        <v>71.5</v>
      </c>
      <c r="M45" s="101">
        <v>50.6</v>
      </c>
      <c r="N45" s="102">
        <v>0</v>
      </c>
      <c r="O45" s="94">
        <v>71.5</v>
      </c>
      <c r="P45" s="125">
        <v>71.5</v>
      </c>
      <c r="Q45" s="125">
        <v>50.6</v>
      </c>
      <c r="R45" s="126">
        <v>0</v>
      </c>
      <c r="S45" s="94">
        <v>53.9</v>
      </c>
      <c r="T45" s="125">
        <v>53.9</v>
      </c>
      <c r="U45" s="125">
        <v>38.4</v>
      </c>
      <c r="V45" s="126">
        <v>0</v>
      </c>
    </row>
    <row r="46" spans="3:22" s="5" customFormat="1" ht="14.25" customHeight="1" thickBot="1" x14ac:dyDescent="0.25">
      <c r="C46" s="6" t="s">
        <v>15</v>
      </c>
      <c r="D46" s="7" t="s">
        <v>21</v>
      </c>
      <c r="E46" s="232" t="s">
        <v>12</v>
      </c>
      <c r="F46" s="216"/>
      <c r="G46" s="216"/>
      <c r="H46" s="216"/>
      <c r="I46" s="233"/>
      <c r="J46" s="24"/>
      <c r="K46" s="25">
        <f t="shared" ref="K46:V46" si="6">K45</f>
        <v>71.5</v>
      </c>
      <c r="L46" s="26">
        <f t="shared" si="6"/>
        <v>71.5</v>
      </c>
      <c r="M46" s="26">
        <f t="shared" si="6"/>
        <v>50.6</v>
      </c>
      <c r="N46" s="34">
        <f t="shared" si="6"/>
        <v>0</v>
      </c>
      <c r="O46" s="25">
        <f t="shared" si="6"/>
        <v>71.5</v>
      </c>
      <c r="P46" s="26">
        <f t="shared" si="6"/>
        <v>71.5</v>
      </c>
      <c r="Q46" s="26">
        <f t="shared" si="6"/>
        <v>50.6</v>
      </c>
      <c r="R46" s="34">
        <f t="shared" si="6"/>
        <v>0</v>
      </c>
      <c r="S46" s="25">
        <f t="shared" si="6"/>
        <v>53.9</v>
      </c>
      <c r="T46" s="26">
        <f t="shared" si="6"/>
        <v>53.9</v>
      </c>
      <c r="U46" s="26">
        <f t="shared" si="6"/>
        <v>38.4</v>
      </c>
      <c r="V46" s="34">
        <f t="shared" si="6"/>
        <v>0</v>
      </c>
    </row>
    <row r="47" spans="3:22" s="5" customFormat="1" ht="16.5" customHeight="1" thickBot="1" x14ac:dyDescent="0.25">
      <c r="C47" s="28" t="s">
        <v>15</v>
      </c>
      <c r="D47" s="15" t="s">
        <v>20</v>
      </c>
      <c r="E47" s="224" t="s">
        <v>41</v>
      </c>
      <c r="F47" s="225"/>
      <c r="G47" s="225"/>
      <c r="H47" s="225"/>
      <c r="I47" s="225"/>
      <c r="J47" s="225"/>
      <c r="K47" s="225"/>
      <c r="L47" s="225"/>
      <c r="M47" s="225"/>
      <c r="N47" s="225"/>
      <c r="O47" s="225"/>
      <c r="P47" s="225"/>
      <c r="Q47" s="225"/>
      <c r="R47" s="225"/>
      <c r="S47" s="225"/>
      <c r="T47" s="225"/>
      <c r="U47" s="225"/>
      <c r="V47" s="226"/>
    </row>
    <row r="48" spans="3:22" s="5" customFormat="1" ht="45" customHeight="1" x14ac:dyDescent="0.2">
      <c r="C48" s="176" t="s">
        <v>15</v>
      </c>
      <c r="D48" s="177" t="s">
        <v>20</v>
      </c>
      <c r="E48" s="178" t="s">
        <v>15</v>
      </c>
      <c r="F48" s="179" t="s">
        <v>47</v>
      </c>
      <c r="G48" s="180" t="s">
        <v>20</v>
      </c>
      <c r="H48" s="181" t="s">
        <v>45</v>
      </c>
      <c r="I48" s="182" t="s">
        <v>50</v>
      </c>
      <c r="J48" s="124" t="s">
        <v>16</v>
      </c>
      <c r="K48" s="100">
        <v>155</v>
      </c>
      <c r="L48" s="101">
        <v>155</v>
      </c>
      <c r="M48" s="101">
        <v>0</v>
      </c>
      <c r="N48" s="102">
        <v>0</v>
      </c>
      <c r="O48" s="107">
        <v>67</v>
      </c>
      <c r="P48" s="101">
        <v>0</v>
      </c>
      <c r="Q48" s="101">
        <v>0</v>
      </c>
      <c r="R48" s="123">
        <v>67</v>
      </c>
      <c r="S48" s="100">
        <v>108.7</v>
      </c>
      <c r="T48" s="101">
        <v>0</v>
      </c>
      <c r="U48" s="101">
        <v>0</v>
      </c>
      <c r="V48" s="102">
        <v>108.7</v>
      </c>
    </row>
    <row r="49" spans="3:22" s="5" customFormat="1" ht="46.5" thickBot="1" x14ac:dyDescent="0.25">
      <c r="C49" s="194" t="s">
        <v>15</v>
      </c>
      <c r="D49" s="195" t="s">
        <v>20</v>
      </c>
      <c r="E49" s="183" t="s">
        <v>17</v>
      </c>
      <c r="F49" s="184" t="s">
        <v>48</v>
      </c>
      <c r="G49" s="185" t="s">
        <v>20</v>
      </c>
      <c r="H49" s="186" t="s">
        <v>45</v>
      </c>
      <c r="I49" s="187" t="s">
        <v>50</v>
      </c>
      <c r="J49" s="188" t="s">
        <v>16</v>
      </c>
      <c r="K49" s="189"/>
      <c r="L49" s="190"/>
      <c r="M49" s="190"/>
      <c r="N49" s="191"/>
      <c r="O49" s="192">
        <v>145</v>
      </c>
      <c r="P49" s="190">
        <v>145</v>
      </c>
      <c r="Q49" s="190">
        <v>0</v>
      </c>
      <c r="R49" s="193">
        <v>0</v>
      </c>
      <c r="S49" s="189">
        <v>145</v>
      </c>
      <c r="T49" s="190">
        <v>145</v>
      </c>
      <c r="U49" s="190">
        <v>0</v>
      </c>
      <c r="V49" s="191">
        <v>0</v>
      </c>
    </row>
    <row r="50" spans="3:22" s="5" customFormat="1" ht="14.25" customHeight="1" thickBot="1" x14ac:dyDescent="0.25">
      <c r="C50" s="8" t="s">
        <v>15</v>
      </c>
      <c r="D50" s="7" t="s">
        <v>20</v>
      </c>
      <c r="E50" s="215" t="s">
        <v>12</v>
      </c>
      <c r="F50" s="216"/>
      <c r="G50" s="216"/>
      <c r="H50" s="216"/>
      <c r="I50" s="217"/>
      <c r="J50" s="24"/>
      <c r="K50" s="25">
        <f>K48+K49</f>
        <v>155</v>
      </c>
      <c r="L50" s="26">
        <f>L48</f>
        <v>155</v>
      </c>
      <c r="M50" s="26">
        <f>M48</f>
        <v>0</v>
      </c>
      <c r="N50" s="34">
        <f>N48</f>
        <v>0</v>
      </c>
      <c r="O50" s="25">
        <f t="shared" ref="O50:V50" si="7">O48+O49</f>
        <v>212</v>
      </c>
      <c r="P50" s="26">
        <f t="shared" si="7"/>
        <v>145</v>
      </c>
      <c r="Q50" s="26">
        <f t="shared" si="7"/>
        <v>0</v>
      </c>
      <c r="R50" s="34">
        <f t="shared" si="7"/>
        <v>67</v>
      </c>
      <c r="S50" s="25">
        <f t="shared" si="7"/>
        <v>253.7</v>
      </c>
      <c r="T50" s="26">
        <f t="shared" si="7"/>
        <v>145</v>
      </c>
      <c r="U50" s="26">
        <f t="shared" si="7"/>
        <v>0</v>
      </c>
      <c r="V50" s="34">
        <f t="shared" si="7"/>
        <v>108.7</v>
      </c>
    </row>
    <row r="51" spans="3:22" s="5" customFormat="1" ht="16.5" customHeight="1" thickBot="1" x14ac:dyDescent="0.25">
      <c r="C51" s="6" t="s">
        <v>15</v>
      </c>
      <c r="D51" s="271" t="s">
        <v>13</v>
      </c>
      <c r="E51" s="272"/>
      <c r="F51" s="272"/>
      <c r="G51" s="272"/>
      <c r="H51" s="272"/>
      <c r="I51" s="273"/>
      <c r="J51" s="23"/>
      <c r="K51" s="11">
        <f t="shared" ref="K51:V51" si="8">K25+K28+K40+K43+K46+K50</f>
        <v>3893.2</v>
      </c>
      <c r="L51" s="12">
        <f t="shared" si="8"/>
        <v>2919</v>
      </c>
      <c r="M51" s="12">
        <f t="shared" si="8"/>
        <v>50.6</v>
      </c>
      <c r="N51" s="49">
        <f t="shared" si="8"/>
        <v>974.2</v>
      </c>
      <c r="O51" s="11">
        <f t="shared" si="8"/>
        <v>3538.8</v>
      </c>
      <c r="P51" s="12">
        <f t="shared" si="8"/>
        <v>2212.9</v>
      </c>
      <c r="Q51" s="12">
        <f t="shared" si="8"/>
        <v>50.6</v>
      </c>
      <c r="R51" s="49">
        <f t="shared" si="8"/>
        <v>1325.9</v>
      </c>
      <c r="S51" s="11">
        <f t="shared" si="8"/>
        <v>2927.6000000000004</v>
      </c>
      <c r="T51" s="12">
        <f t="shared" si="8"/>
        <v>1781.0000000000002</v>
      </c>
      <c r="U51" s="12">
        <f t="shared" si="8"/>
        <v>38.4</v>
      </c>
      <c r="V51" s="49">
        <f t="shared" si="8"/>
        <v>1146.6000000000001</v>
      </c>
    </row>
    <row r="52" spans="3:22" s="5" customFormat="1" ht="27" customHeight="1" thickBot="1" x14ac:dyDescent="0.25">
      <c r="C52" s="28" t="s">
        <v>17</v>
      </c>
      <c r="D52" s="227" t="s">
        <v>72</v>
      </c>
      <c r="E52" s="228"/>
      <c r="F52" s="228"/>
      <c r="G52" s="228"/>
      <c r="H52" s="228"/>
      <c r="I52" s="228"/>
      <c r="J52" s="228"/>
      <c r="K52" s="228"/>
      <c r="L52" s="228"/>
      <c r="M52" s="228"/>
      <c r="N52" s="228"/>
      <c r="O52" s="228"/>
      <c r="P52" s="228"/>
      <c r="Q52" s="228"/>
      <c r="R52" s="228"/>
      <c r="S52" s="228"/>
      <c r="T52" s="228"/>
      <c r="U52" s="228"/>
      <c r="V52" s="229"/>
    </row>
    <row r="53" spans="3:22" s="5" customFormat="1" ht="21" customHeight="1" thickBot="1" x14ac:dyDescent="0.25">
      <c r="C53" s="6" t="s">
        <v>17</v>
      </c>
      <c r="D53" s="38" t="s">
        <v>15</v>
      </c>
      <c r="E53" s="224" t="s">
        <v>42</v>
      </c>
      <c r="F53" s="225"/>
      <c r="G53" s="225"/>
      <c r="H53" s="225"/>
      <c r="I53" s="225"/>
      <c r="J53" s="225"/>
      <c r="K53" s="225"/>
      <c r="L53" s="225"/>
      <c r="M53" s="225"/>
      <c r="N53" s="225"/>
      <c r="O53" s="225"/>
      <c r="P53" s="225"/>
      <c r="Q53" s="225"/>
      <c r="R53" s="225"/>
      <c r="S53" s="225"/>
      <c r="T53" s="225"/>
      <c r="U53" s="225"/>
      <c r="V53" s="226"/>
    </row>
    <row r="54" spans="3:22" s="5" customFormat="1" ht="52.5" customHeight="1" thickBot="1" x14ac:dyDescent="0.25">
      <c r="C54" s="8" t="s">
        <v>17</v>
      </c>
      <c r="D54" s="9" t="s">
        <v>15</v>
      </c>
      <c r="E54" s="64" t="s">
        <v>15</v>
      </c>
      <c r="F54" s="66" t="s">
        <v>71</v>
      </c>
      <c r="G54" s="67" t="s">
        <v>20</v>
      </c>
      <c r="H54" s="68" t="s">
        <v>45</v>
      </c>
      <c r="I54" s="69" t="s">
        <v>75</v>
      </c>
      <c r="J54" s="48"/>
      <c r="K54" s="145">
        <f t="shared" ref="K54:R54" si="9">K55+K56+K57</f>
        <v>99</v>
      </c>
      <c r="L54" s="146">
        <f t="shared" si="9"/>
        <v>0</v>
      </c>
      <c r="M54" s="146">
        <f t="shared" si="9"/>
        <v>0</v>
      </c>
      <c r="N54" s="147">
        <f t="shared" si="9"/>
        <v>99</v>
      </c>
      <c r="O54" s="145">
        <f t="shared" si="9"/>
        <v>129</v>
      </c>
      <c r="P54" s="146">
        <f t="shared" si="9"/>
        <v>0</v>
      </c>
      <c r="Q54" s="146">
        <f t="shared" si="9"/>
        <v>0</v>
      </c>
      <c r="R54" s="147">
        <f t="shared" si="9"/>
        <v>129</v>
      </c>
      <c r="S54" s="145">
        <f>S57</f>
        <v>23.5</v>
      </c>
      <c r="T54" s="157">
        <f>T57</f>
        <v>0</v>
      </c>
      <c r="U54" s="157">
        <f>U57</f>
        <v>0</v>
      </c>
      <c r="V54" s="158">
        <f>V57</f>
        <v>23.5</v>
      </c>
    </row>
    <row r="55" spans="3:22" s="5" customFormat="1" ht="46.5" thickBot="1" x14ac:dyDescent="0.25">
      <c r="C55" s="6" t="s">
        <v>17</v>
      </c>
      <c r="D55" s="40" t="s">
        <v>15</v>
      </c>
      <c r="E55" s="41" t="s">
        <v>15</v>
      </c>
      <c r="F55" s="52" t="s">
        <v>58</v>
      </c>
      <c r="G55" s="53" t="s">
        <v>20</v>
      </c>
      <c r="H55" s="54" t="s">
        <v>45</v>
      </c>
      <c r="I55" s="69" t="s">
        <v>75</v>
      </c>
      <c r="J55" s="55" t="s">
        <v>16</v>
      </c>
      <c r="K55" s="59">
        <v>12</v>
      </c>
      <c r="L55" s="57">
        <v>0</v>
      </c>
      <c r="M55" s="57">
        <v>0</v>
      </c>
      <c r="N55" s="60">
        <v>12</v>
      </c>
      <c r="O55" s="59">
        <v>12</v>
      </c>
      <c r="P55" s="57">
        <v>0</v>
      </c>
      <c r="Q55" s="57">
        <v>0</v>
      </c>
      <c r="R55" s="60">
        <v>12</v>
      </c>
      <c r="S55" s="154"/>
      <c r="T55" s="155"/>
      <c r="U55" s="155"/>
      <c r="V55" s="156"/>
    </row>
    <row r="56" spans="3:22" s="5" customFormat="1" ht="46.5" thickBot="1" x14ac:dyDescent="0.25">
      <c r="C56" s="6" t="s">
        <v>17</v>
      </c>
      <c r="D56" s="40" t="s">
        <v>15</v>
      </c>
      <c r="E56" s="41" t="s">
        <v>15</v>
      </c>
      <c r="F56" s="52" t="s">
        <v>59</v>
      </c>
      <c r="G56" s="51" t="s">
        <v>20</v>
      </c>
      <c r="H56" s="58" t="s">
        <v>45</v>
      </c>
      <c r="I56" s="69" t="s">
        <v>75</v>
      </c>
      <c r="J56" s="56" t="s">
        <v>16</v>
      </c>
      <c r="K56" s="131" t="s">
        <v>61</v>
      </c>
      <c r="L56" s="132" t="s">
        <v>62</v>
      </c>
      <c r="M56" s="132" t="s">
        <v>62</v>
      </c>
      <c r="N56" s="133">
        <v>12</v>
      </c>
      <c r="O56" s="131">
        <v>12</v>
      </c>
      <c r="P56" s="132">
        <v>0</v>
      </c>
      <c r="Q56" s="132">
        <v>0</v>
      </c>
      <c r="R56" s="133">
        <v>12</v>
      </c>
      <c r="S56" s="154"/>
      <c r="T56" s="155"/>
      <c r="U56" s="155"/>
      <c r="V56" s="156"/>
    </row>
    <row r="57" spans="3:22" s="5" customFormat="1" ht="46.5" thickBot="1" x14ac:dyDescent="0.25">
      <c r="C57" s="8" t="s">
        <v>17</v>
      </c>
      <c r="D57" s="127" t="s">
        <v>15</v>
      </c>
      <c r="E57" s="128" t="s">
        <v>15</v>
      </c>
      <c r="F57" s="130" t="s">
        <v>60</v>
      </c>
      <c r="G57" s="51" t="s">
        <v>20</v>
      </c>
      <c r="H57" s="58" t="s">
        <v>45</v>
      </c>
      <c r="I57" s="69" t="s">
        <v>75</v>
      </c>
      <c r="J57" s="56" t="s">
        <v>16</v>
      </c>
      <c r="K57" s="131">
        <v>75</v>
      </c>
      <c r="L57" s="132">
        <v>0</v>
      </c>
      <c r="M57" s="132">
        <v>0</v>
      </c>
      <c r="N57" s="133">
        <v>75</v>
      </c>
      <c r="O57" s="131">
        <v>105</v>
      </c>
      <c r="P57" s="134">
        <v>0</v>
      </c>
      <c r="Q57" s="134">
        <v>0</v>
      </c>
      <c r="R57" s="135">
        <v>105</v>
      </c>
      <c r="S57" s="129">
        <v>23.5</v>
      </c>
      <c r="T57" s="164">
        <v>0</v>
      </c>
      <c r="U57" s="164">
        <v>0</v>
      </c>
      <c r="V57" s="165">
        <v>23.5</v>
      </c>
    </row>
    <row r="58" spans="3:22" s="5" customFormat="1" ht="12.75" x14ac:dyDescent="0.2">
      <c r="C58" s="277" t="s">
        <v>17</v>
      </c>
      <c r="D58" s="218" t="s">
        <v>15</v>
      </c>
      <c r="E58" s="220" t="s">
        <v>17</v>
      </c>
      <c r="F58" s="222" t="s">
        <v>43</v>
      </c>
      <c r="G58" s="236" t="s">
        <v>20</v>
      </c>
      <c r="H58" s="238" t="s">
        <v>45</v>
      </c>
      <c r="I58" s="240" t="s">
        <v>75</v>
      </c>
      <c r="J58" s="136" t="s">
        <v>51</v>
      </c>
      <c r="K58" s="97">
        <v>204</v>
      </c>
      <c r="L58" s="98">
        <v>0</v>
      </c>
      <c r="M58" s="98">
        <v>0</v>
      </c>
      <c r="N58" s="99">
        <v>204</v>
      </c>
      <c r="O58" s="97">
        <v>204</v>
      </c>
      <c r="P58" s="137">
        <v>0</v>
      </c>
      <c r="Q58" s="137">
        <v>0</v>
      </c>
      <c r="R58" s="138">
        <v>204</v>
      </c>
      <c r="S58" s="97">
        <v>74</v>
      </c>
      <c r="T58" s="137">
        <v>0.6</v>
      </c>
      <c r="U58" s="137">
        <v>0.4</v>
      </c>
      <c r="V58" s="138">
        <v>73.400000000000006</v>
      </c>
    </row>
    <row r="59" spans="3:22" s="5" customFormat="1" ht="37.5" customHeight="1" thickBot="1" x14ac:dyDescent="0.25">
      <c r="C59" s="278"/>
      <c r="D59" s="219"/>
      <c r="E59" s="221"/>
      <c r="F59" s="223"/>
      <c r="G59" s="237"/>
      <c r="H59" s="239"/>
      <c r="I59" s="241"/>
      <c r="J59" s="50" t="s">
        <v>16</v>
      </c>
      <c r="K59" s="151">
        <v>195</v>
      </c>
      <c r="L59" s="152">
        <v>0</v>
      </c>
      <c r="M59" s="152">
        <v>0</v>
      </c>
      <c r="N59" s="153">
        <v>195</v>
      </c>
      <c r="O59" s="59">
        <v>195</v>
      </c>
      <c r="P59" s="57">
        <v>0</v>
      </c>
      <c r="Q59" s="57">
        <v>0</v>
      </c>
      <c r="R59" s="60">
        <v>195</v>
      </c>
      <c r="S59" s="166">
        <v>41.7</v>
      </c>
      <c r="T59" s="167">
        <v>0.4</v>
      </c>
      <c r="U59" s="167">
        <v>0.2</v>
      </c>
      <c r="V59" s="168">
        <v>41.3</v>
      </c>
    </row>
    <row r="60" spans="3:22" s="5" customFormat="1" ht="15.75" customHeight="1" thickBot="1" x14ac:dyDescent="0.25">
      <c r="C60" s="6" t="s">
        <v>17</v>
      </c>
      <c r="D60" s="7" t="s">
        <v>15</v>
      </c>
      <c r="E60" s="215" t="s">
        <v>12</v>
      </c>
      <c r="F60" s="216"/>
      <c r="G60" s="216"/>
      <c r="H60" s="216"/>
      <c r="I60" s="217"/>
      <c r="J60" s="24"/>
      <c r="K60" s="148">
        <f t="shared" ref="K60:V60" si="10">K54+K58+K59</f>
        <v>498</v>
      </c>
      <c r="L60" s="149">
        <f t="shared" si="10"/>
        <v>0</v>
      </c>
      <c r="M60" s="149">
        <f t="shared" si="10"/>
        <v>0</v>
      </c>
      <c r="N60" s="150">
        <f t="shared" si="10"/>
        <v>498</v>
      </c>
      <c r="O60" s="148">
        <f t="shared" si="10"/>
        <v>528</v>
      </c>
      <c r="P60" s="149">
        <f t="shared" si="10"/>
        <v>0</v>
      </c>
      <c r="Q60" s="149">
        <f t="shared" si="10"/>
        <v>0</v>
      </c>
      <c r="R60" s="150">
        <f t="shared" si="10"/>
        <v>528</v>
      </c>
      <c r="S60" s="169">
        <f t="shared" si="10"/>
        <v>139.19999999999999</v>
      </c>
      <c r="T60" s="170">
        <f t="shared" si="10"/>
        <v>1</v>
      </c>
      <c r="U60" s="170">
        <f t="shared" si="10"/>
        <v>0.60000000000000009</v>
      </c>
      <c r="V60" s="171">
        <f t="shared" si="10"/>
        <v>138.19999999999999</v>
      </c>
    </row>
    <row r="61" spans="3:22" s="5" customFormat="1" ht="16.5" customHeight="1" thickBot="1" x14ac:dyDescent="0.25">
      <c r="C61" s="6" t="s">
        <v>17</v>
      </c>
      <c r="D61" s="271" t="s">
        <v>13</v>
      </c>
      <c r="E61" s="272"/>
      <c r="F61" s="272"/>
      <c r="G61" s="272"/>
      <c r="H61" s="272"/>
      <c r="I61" s="273"/>
      <c r="J61" s="23"/>
      <c r="K61" s="11">
        <f>K60</f>
        <v>498</v>
      </c>
      <c r="L61" s="12">
        <f>L60</f>
        <v>0</v>
      </c>
      <c r="M61" s="12">
        <f>M60</f>
        <v>0</v>
      </c>
      <c r="N61" s="49">
        <f>N60</f>
        <v>498</v>
      </c>
      <c r="O61" s="11">
        <f t="shared" ref="O61:V61" si="11">O60</f>
        <v>528</v>
      </c>
      <c r="P61" s="12">
        <f t="shared" si="11"/>
        <v>0</v>
      </c>
      <c r="Q61" s="12">
        <f t="shared" si="11"/>
        <v>0</v>
      </c>
      <c r="R61" s="49">
        <f t="shared" si="11"/>
        <v>528</v>
      </c>
      <c r="S61" s="11">
        <f t="shared" si="11"/>
        <v>139.19999999999999</v>
      </c>
      <c r="T61" s="12">
        <f t="shared" si="11"/>
        <v>1</v>
      </c>
      <c r="U61" s="12">
        <f t="shared" si="11"/>
        <v>0.60000000000000009</v>
      </c>
      <c r="V61" s="49">
        <f t="shared" si="11"/>
        <v>138.19999999999999</v>
      </c>
    </row>
    <row r="62" spans="3:22" ht="17.25" customHeight="1" thickBot="1" x14ac:dyDescent="0.25">
      <c r="C62" s="39" t="s">
        <v>20</v>
      </c>
      <c r="D62" s="285" t="s">
        <v>14</v>
      </c>
      <c r="E62" s="286"/>
      <c r="F62" s="286"/>
      <c r="G62" s="286"/>
      <c r="H62" s="286"/>
      <c r="I62" s="287"/>
      <c r="J62" s="10"/>
      <c r="K62" s="61">
        <f>K51+K61</f>
        <v>4391.2</v>
      </c>
      <c r="L62" s="62">
        <f>L51+L61</f>
        <v>2919</v>
      </c>
      <c r="M62" s="62">
        <f>M51+M61</f>
        <v>50.6</v>
      </c>
      <c r="N62" s="63">
        <f>N51+N61</f>
        <v>1472.2</v>
      </c>
      <c r="O62" s="61">
        <f t="shared" ref="O62:V62" si="12">O51+O61</f>
        <v>4066.8</v>
      </c>
      <c r="P62" s="62">
        <f t="shared" si="12"/>
        <v>2212.9</v>
      </c>
      <c r="Q62" s="62">
        <f t="shared" si="12"/>
        <v>50.6</v>
      </c>
      <c r="R62" s="63">
        <f t="shared" si="12"/>
        <v>1853.9</v>
      </c>
      <c r="S62" s="61">
        <f t="shared" si="12"/>
        <v>3066.8</v>
      </c>
      <c r="T62" s="62">
        <f t="shared" si="12"/>
        <v>1782.0000000000002</v>
      </c>
      <c r="U62" s="62">
        <f t="shared" si="12"/>
        <v>39</v>
      </c>
      <c r="V62" s="63">
        <f t="shared" si="12"/>
        <v>1284.8000000000002</v>
      </c>
    </row>
    <row r="63" spans="3:22" s="19" customFormat="1" ht="17.25" customHeight="1" x14ac:dyDescent="0.2">
      <c r="C63" s="16"/>
      <c r="D63" s="17"/>
      <c r="E63" s="17"/>
      <c r="F63" s="17"/>
      <c r="G63" s="17"/>
      <c r="H63" s="17"/>
      <c r="I63" s="17"/>
      <c r="J63" s="17"/>
      <c r="K63" s="18"/>
      <c r="L63" s="18"/>
      <c r="M63" s="18"/>
      <c r="N63" s="18"/>
      <c r="O63" s="18"/>
      <c r="P63" s="18"/>
      <c r="Q63" s="18"/>
      <c r="R63" s="18"/>
      <c r="S63" s="4"/>
    </row>
  </sheetData>
  <sheetProtection selectLockedCells="1" selectUnlockedCells="1"/>
  <mergeCells count="61">
    <mergeCell ref="D62:I62"/>
    <mergeCell ref="P13:Q13"/>
    <mergeCell ref="K11:N12"/>
    <mergeCell ref="N13:N14"/>
    <mergeCell ref="G11:G14"/>
    <mergeCell ref="E11:E14"/>
    <mergeCell ref="D61:I61"/>
    <mergeCell ref="D51:I51"/>
    <mergeCell ref="E60:I60"/>
    <mergeCell ref="S13:S14"/>
    <mergeCell ref="G18:G23"/>
    <mergeCell ref="I18:I23"/>
    <mergeCell ref="C15:V15"/>
    <mergeCell ref="C58:C59"/>
    <mergeCell ref="T13:U13"/>
    <mergeCell ref="J11:J14"/>
    <mergeCell ref="O13:O14"/>
    <mergeCell ref="I11:I14"/>
    <mergeCell ref="S11:V12"/>
    <mergeCell ref="V13:V14"/>
    <mergeCell ref="R13:R14"/>
    <mergeCell ref="K13:K14"/>
    <mergeCell ref="L13:M13"/>
    <mergeCell ref="C10:R10"/>
    <mergeCell ref="C11:C14"/>
    <mergeCell ref="D11:D14"/>
    <mergeCell ref="O11:R12"/>
    <mergeCell ref="F11:F14"/>
    <mergeCell ref="H11:H14"/>
    <mergeCell ref="E47:V47"/>
    <mergeCell ref="G58:G59"/>
    <mergeCell ref="H58:H59"/>
    <mergeCell ref="I58:I59"/>
    <mergeCell ref="E50:I50"/>
    <mergeCell ref="E46:I46"/>
    <mergeCell ref="E40:I40"/>
    <mergeCell ref="E43:I43"/>
    <mergeCell ref="E41:V41"/>
    <mergeCell ref="E44:V44"/>
    <mergeCell ref="D58:D59"/>
    <mergeCell ref="E58:E59"/>
    <mergeCell ref="F58:F59"/>
    <mergeCell ref="E53:V53"/>
    <mergeCell ref="D52:V52"/>
    <mergeCell ref="D16:V16"/>
    <mergeCell ref="E17:V17"/>
    <mergeCell ref="E26:V26"/>
    <mergeCell ref="E29:V29"/>
    <mergeCell ref="H30:H34"/>
    <mergeCell ref="G30:G34"/>
    <mergeCell ref="H18:H23"/>
    <mergeCell ref="E28:I28"/>
    <mergeCell ref="E25:I25"/>
    <mergeCell ref="I30:I34"/>
    <mergeCell ref="T7:V7"/>
    <mergeCell ref="T9:V9"/>
    <mergeCell ref="B5:I5"/>
    <mergeCell ref="F6:M6"/>
    <mergeCell ref="S1:V1"/>
    <mergeCell ref="M4:V4"/>
    <mergeCell ref="A4:L4"/>
  </mergeCells>
  <pageMargins left="0.25" right="0.25" top="0.75" bottom="0.75" header="0.3" footer="0.3"/>
  <pageSetup paperSize="9" scale="80" firstPageNumber="0" orientation="landscape" verticalDpi="300" r:id="rId1"/>
  <headerFooter alignWithMargins="0"/>
  <rowBreaks count="1" manualBreakCount="1">
    <brk id="25" min="1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2 lentele tūkst.Eur</vt:lpstr>
      <vt:lpstr>'2 lentele tūkst.Eur'!Print_Area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Gintarė Navickienė</cp:lastModifiedBy>
  <cp:lastPrinted>2018-07-02T11:47:20Z</cp:lastPrinted>
  <dcterms:created xsi:type="dcterms:W3CDTF">2012-09-04T10:49:59Z</dcterms:created>
  <dcterms:modified xsi:type="dcterms:W3CDTF">2019-06-25T11:32:07Z</dcterms:modified>
</cp:coreProperties>
</file>