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vp 2016-2018\08  programa\"/>
    </mc:Choice>
  </mc:AlternateContent>
  <bookViews>
    <workbookView xWindow="0" yWindow="0" windowWidth="16392" windowHeight="5556" tabRatio="240"/>
  </bookViews>
  <sheets>
    <sheet name="1 lentele" sheetId="1" r:id="rId1"/>
    <sheet name="Sheet1" sheetId="2" r:id="rId2"/>
    <sheet name="Sheet2" sheetId="3" r:id="rId3"/>
    <sheet name="Sheet3" sheetId="4" r:id="rId4"/>
    <sheet name="Sheet4" sheetId="5" r:id="rId5"/>
    <sheet name="Sheet5" sheetId="6" r:id="rId6"/>
    <sheet name="Sheet6" sheetId="7" r:id="rId7"/>
    <sheet name="Sheet7" sheetId="8" r:id="rId8"/>
  </sheets>
  <definedNames>
    <definedName name="_xlnm.Print_Area" localSheetId="0">'1 lentele'!$A$1:$CF$97</definedName>
    <definedName name="_xlnm.Print_Titles" localSheetId="0">'1 lentele'!$10:$13</definedName>
  </definedNames>
  <calcPr calcId="152511"/>
</workbook>
</file>

<file path=xl/calcChain.xml><?xml version="1.0" encoding="utf-8"?>
<calcChain xmlns="http://schemas.openxmlformats.org/spreadsheetml/2006/main">
  <c r="W65" i="1" l="1"/>
  <c r="X65" i="1"/>
  <c r="AA65" i="1"/>
  <c r="AB65" i="1"/>
  <c r="AR65" i="1"/>
  <c r="BG65" i="1"/>
  <c r="BH65" i="1"/>
  <c r="BO65" i="1"/>
  <c r="CA65" i="1"/>
  <c r="U64" i="1"/>
  <c r="U65" i="1" s="1"/>
  <c r="V64" i="1"/>
  <c r="V65" i="1" s="1"/>
  <c r="W64" i="1"/>
  <c r="X64" i="1"/>
  <c r="Y64" i="1"/>
  <c r="Y65" i="1" s="1"/>
  <c r="Z64" i="1"/>
  <c r="Z65" i="1" s="1"/>
  <c r="AA64" i="1"/>
  <c r="AB64" i="1"/>
  <c r="AG64" i="1"/>
  <c r="AG65" i="1" s="1"/>
  <c r="AR64" i="1"/>
  <c r="AS64" i="1"/>
  <c r="AS65" i="1" s="1"/>
  <c r="AX64" i="1"/>
  <c r="AX65" i="1" s="1"/>
  <c r="BG64" i="1"/>
  <c r="BH64" i="1"/>
  <c r="BI64" i="1"/>
  <c r="BI65" i="1" s="1"/>
  <c r="BJ64" i="1"/>
  <c r="BJ65" i="1" s="1"/>
  <c r="BO64" i="1"/>
  <c r="BY64" i="1"/>
  <c r="BY65" i="1" s="1"/>
  <c r="BZ64" i="1"/>
  <c r="BZ65" i="1" s="1"/>
  <c r="CA64" i="1"/>
  <c r="BY58" i="1"/>
  <c r="BX58" i="1"/>
  <c r="BX64" i="1" s="1"/>
  <c r="BX65" i="1" s="1"/>
  <c r="AQ58" i="1"/>
  <c r="AQ64" i="1" s="1"/>
  <c r="AQ65" i="1" s="1"/>
  <c r="AP58" i="1"/>
  <c r="AP64" i="1" s="1"/>
  <c r="AP65" i="1" s="1"/>
  <c r="P54" i="1"/>
  <c r="AE54" i="1"/>
  <c r="AE55" i="1" s="1"/>
  <c r="AQ54" i="1"/>
  <c r="AR54" i="1"/>
  <c r="AV54" i="1"/>
  <c r="AV55" i="1" s="1"/>
  <c r="BH54" i="1"/>
  <c r="BI54" i="1"/>
  <c r="BJ54" i="1"/>
  <c r="AV97" i="1" l="1"/>
  <c r="AE97" i="1"/>
  <c r="AP48" i="1"/>
  <c r="BX50" i="1"/>
  <c r="BY50" i="1" s="1"/>
  <c r="AQ50" i="1"/>
  <c r="AP50" i="1"/>
  <c r="U50" i="1"/>
  <c r="V50" i="1" s="1"/>
  <c r="AH51" i="1" l="1"/>
  <c r="AO51" i="1"/>
  <c r="AG27" i="1" l="1"/>
  <c r="AG28" i="1" s="1"/>
  <c r="AH27" i="1"/>
  <c r="AH28" i="1" s="1"/>
  <c r="AK27" i="1"/>
  <c r="AK28" i="1" s="1"/>
  <c r="AQ27" i="1"/>
  <c r="AQ28" i="1" s="1"/>
  <c r="AR27" i="1"/>
  <c r="AR28" i="1" s="1"/>
  <c r="AS27" i="1"/>
  <c r="AS28" i="1" s="1"/>
  <c r="AT27" i="1"/>
  <c r="AT28" i="1" s="1"/>
  <c r="AT97" i="1" s="1"/>
  <c r="AX27" i="1"/>
  <c r="AX28" i="1" s="1"/>
  <c r="BB27" i="1"/>
  <c r="BB28" i="1" s="1"/>
  <c r="BH27" i="1"/>
  <c r="BH28" i="1" s="1"/>
  <c r="BI27" i="1"/>
  <c r="BI28" i="1" s="1"/>
  <c r="BJ27" i="1"/>
  <c r="BJ28" i="1" s="1"/>
  <c r="BK27" i="1"/>
  <c r="BK28" i="1" s="1"/>
  <c r="BK97" i="1" s="1"/>
  <c r="BO27" i="1"/>
  <c r="BO28" i="1" s="1"/>
  <c r="BS27" i="1"/>
  <c r="BS28" i="1" s="1"/>
  <c r="BX27" i="1"/>
  <c r="BX28" i="1" s="1"/>
  <c r="BY27" i="1"/>
  <c r="BY28" i="1" s="1"/>
  <c r="BZ27" i="1"/>
  <c r="BZ28" i="1" s="1"/>
  <c r="CA27" i="1"/>
  <c r="CA28" i="1" s="1"/>
  <c r="AP49" i="1" l="1"/>
  <c r="AQ49" i="1" s="1"/>
  <c r="AP17" i="1"/>
  <c r="AP27" i="1" s="1"/>
  <c r="AP28" i="1" s="1"/>
  <c r="L46" i="1"/>
  <c r="P46" i="1"/>
  <c r="P55" i="1" s="1"/>
  <c r="T46" i="1"/>
  <c r="T55" i="1" s="1"/>
  <c r="T97" i="1" s="1"/>
  <c r="V46" i="1"/>
  <c r="W46" i="1"/>
  <c r="X46" i="1"/>
  <c r="Y46" i="1"/>
  <c r="Z46" i="1"/>
  <c r="AA46" i="1"/>
  <c r="AB46" i="1"/>
  <c r="AG46" i="1"/>
  <c r="AH46" i="1"/>
  <c r="AK46" i="1"/>
  <c r="AK55" i="1" s="1"/>
  <c r="AK97" i="1" s="1"/>
  <c r="AO46" i="1"/>
  <c r="AO55" i="1" s="1"/>
  <c r="AO97" i="1" s="1"/>
  <c r="AR46" i="1"/>
  <c r="AS46" i="1"/>
  <c r="AX46" i="1"/>
  <c r="BB46" i="1"/>
  <c r="BB55" i="1" s="1"/>
  <c r="BB97" i="1" s="1"/>
  <c r="BF46" i="1"/>
  <c r="BH46" i="1"/>
  <c r="BI46" i="1"/>
  <c r="BJ46" i="1"/>
  <c r="BO46" i="1"/>
  <c r="BS46" i="1"/>
  <c r="BS55" i="1" s="1"/>
  <c r="BS97" i="1" s="1"/>
  <c r="BW46" i="1"/>
  <c r="BY46" i="1"/>
  <c r="BZ46" i="1"/>
  <c r="CA46" i="1"/>
  <c r="L64" i="1"/>
  <c r="L65" i="1" s="1"/>
  <c r="AP31" i="1" l="1"/>
  <c r="AP37" i="1"/>
  <c r="AQ73" i="1"/>
  <c r="AP73" i="1"/>
  <c r="AP46" i="1" l="1"/>
  <c r="AQ46" i="1"/>
  <c r="L69" i="1"/>
  <c r="L70" i="1" s="1"/>
  <c r="W69" i="1"/>
  <c r="W70" i="1" s="1"/>
  <c r="X69" i="1"/>
  <c r="X70" i="1" s="1"/>
  <c r="Y69" i="1"/>
  <c r="Y70" i="1" s="1"/>
  <c r="Z69" i="1"/>
  <c r="Z70" i="1" s="1"/>
  <c r="AA69" i="1"/>
  <c r="AA70" i="1" s="1"/>
  <c r="AB69" i="1"/>
  <c r="AB70" i="1" s="1"/>
  <c r="AG69" i="1"/>
  <c r="AG70" i="1" s="1"/>
  <c r="AR69" i="1"/>
  <c r="AR70" i="1" s="1"/>
  <c r="AS69" i="1"/>
  <c r="AS70" i="1" s="1"/>
  <c r="AX69" i="1"/>
  <c r="AX70" i="1" s="1"/>
  <c r="BI69" i="1"/>
  <c r="BI70" i="1" s="1"/>
  <c r="BJ69" i="1"/>
  <c r="BJ70" i="1" s="1"/>
  <c r="BO69" i="1"/>
  <c r="BO70" i="1" s="1"/>
  <c r="BZ69" i="1"/>
  <c r="BZ70" i="1" s="1"/>
  <c r="CA69" i="1"/>
  <c r="CA70" i="1" s="1"/>
  <c r="L51" i="1"/>
  <c r="L55" i="1" s="1"/>
  <c r="W51" i="1"/>
  <c r="W55" i="1" s="1"/>
  <c r="X51" i="1"/>
  <c r="X55" i="1" s="1"/>
  <c r="Y51" i="1"/>
  <c r="Y55" i="1" s="1"/>
  <c r="Z51" i="1"/>
  <c r="Z55" i="1" s="1"/>
  <c r="AA51" i="1"/>
  <c r="AA55" i="1" s="1"/>
  <c r="AB51" i="1"/>
  <c r="AB55" i="1" s="1"/>
  <c r="AG51" i="1"/>
  <c r="AG55" i="1" s="1"/>
  <c r="AR51" i="1"/>
  <c r="AR55" i="1" s="1"/>
  <c r="AS51" i="1"/>
  <c r="AX51" i="1"/>
  <c r="AX55" i="1" s="1"/>
  <c r="BF51" i="1"/>
  <c r="BF55" i="1" s="1"/>
  <c r="BF97" i="1" s="1"/>
  <c r="BI51" i="1"/>
  <c r="BI55" i="1" s="1"/>
  <c r="BJ51" i="1"/>
  <c r="BJ55" i="1" s="1"/>
  <c r="BO51" i="1"/>
  <c r="BO55" i="1" s="1"/>
  <c r="BW51" i="1"/>
  <c r="BW55" i="1" s="1"/>
  <c r="BW97" i="1" s="1"/>
  <c r="BZ51" i="1"/>
  <c r="BZ55" i="1" s="1"/>
  <c r="CA51" i="1"/>
  <c r="CA55" i="1" s="1"/>
  <c r="BY79" i="1"/>
  <c r="BY89" i="1" s="1"/>
  <c r="BY90" i="1" s="1"/>
  <c r="BX79" i="1"/>
  <c r="BX89" i="1" s="1"/>
  <c r="BX90" i="1" s="1"/>
  <c r="BH79" i="1"/>
  <c r="BH89" i="1" s="1"/>
  <c r="BH90" i="1" s="1"/>
  <c r="BG79" i="1"/>
  <c r="BG89" i="1" s="1"/>
  <c r="BG90" i="1" s="1"/>
  <c r="AP79" i="1"/>
  <c r="AQ79" i="1" s="1"/>
  <c r="AQ89" i="1" s="1"/>
  <c r="AQ90" i="1" s="1"/>
  <c r="BX74" i="1"/>
  <c r="BX75" i="1" s="1"/>
  <c r="BX76" i="1" s="1"/>
  <c r="BG74" i="1"/>
  <c r="BG75" i="1" s="1"/>
  <c r="BG76" i="1" s="1"/>
  <c r="AP74" i="1"/>
  <c r="AP75" i="1" s="1"/>
  <c r="AP76" i="1" s="1"/>
  <c r="U74" i="1"/>
  <c r="V73" i="1"/>
  <c r="V75" i="1" s="1"/>
  <c r="V76" i="1" s="1"/>
  <c r="U73" i="1"/>
  <c r="BY68" i="1"/>
  <c r="BY69" i="1" s="1"/>
  <c r="BY70" i="1" s="1"/>
  <c r="BX68" i="1"/>
  <c r="BX69" i="1" s="1"/>
  <c r="BX70" i="1" s="1"/>
  <c r="BH68" i="1"/>
  <c r="BH69" i="1" s="1"/>
  <c r="BH70" i="1" s="1"/>
  <c r="BG68" i="1"/>
  <c r="BG69" i="1" s="1"/>
  <c r="BG70" i="1" s="1"/>
  <c r="AQ68" i="1"/>
  <c r="AQ69" i="1" s="1"/>
  <c r="AQ70" i="1" s="1"/>
  <c r="AP68" i="1"/>
  <c r="AP69" i="1" s="1"/>
  <c r="AP70" i="1" s="1"/>
  <c r="V68" i="1"/>
  <c r="V69" i="1" s="1"/>
  <c r="V70" i="1" s="1"/>
  <c r="U68" i="1"/>
  <c r="U69" i="1" s="1"/>
  <c r="U70" i="1" s="1"/>
  <c r="AS53" i="1"/>
  <c r="AS54" i="1" s="1"/>
  <c r="AS55" i="1" s="1"/>
  <c r="AP53" i="1"/>
  <c r="AP54" i="1" s="1"/>
  <c r="BG50" i="1"/>
  <c r="AP51" i="1"/>
  <c r="V49" i="1"/>
  <c r="U49" i="1"/>
  <c r="BX48" i="1"/>
  <c r="BY48" i="1" s="1"/>
  <c r="BY51" i="1" s="1"/>
  <c r="BY55" i="1" s="1"/>
  <c r="BG48" i="1"/>
  <c r="AQ48" i="1"/>
  <c r="AQ51" i="1" s="1"/>
  <c r="U48" i="1"/>
  <c r="V48" i="1" s="1"/>
  <c r="BX37" i="1"/>
  <c r="BG37" i="1"/>
  <c r="U37" i="1"/>
  <c r="BX31" i="1"/>
  <c r="BG31" i="1"/>
  <c r="U31" i="1"/>
  <c r="L27" i="1"/>
  <c r="L28" i="1" s="1"/>
  <c r="P27" i="1"/>
  <c r="P28" i="1" s="1"/>
  <c r="P97" i="1" s="1"/>
  <c r="V27" i="1"/>
  <c r="V28" i="1" s="1"/>
  <c r="W27" i="1"/>
  <c r="W28" i="1" s="1"/>
  <c r="X27" i="1"/>
  <c r="X28" i="1" s="1"/>
  <c r="Y27" i="1"/>
  <c r="Y28" i="1" s="1"/>
  <c r="Z27" i="1"/>
  <c r="Z28" i="1" s="1"/>
  <c r="AA27" i="1"/>
  <c r="AA28" i="1" s="1"/>
  <c r="AB27" i="1"/>
  <c r="AB28" i="1" s="1"/>
  <c r="AC27" i="1"/>
  <c r="AC28" i="1" s="1"/>
  <c r="AC97" i="1" s="1"/>
  <c r="H27" i="1"/>
  <c r="H28" i="1" s="1"/>
  <c r="H97" i="1" s="1"/>
  <c r="BG17" i="1"/>
  <c r="BG27" i="1" s="1"/>
  <c r="BG28" i="1" s="1"/>
  <c r="U27" i="1"/>
  <c r="U28" i="1" s="1"/>
  <c r="BG53" i="1"/>
  <c r="BG54" i="1" s="1"/>
  <c r="L75" i="1"/>
  <c r="L76" i="1" s="1"/>
  <c r="W75" i="1"/>
  <c r="W76" i="1" s="1"/>
  <c r="X75" i="1"/>
  <c r="X76" i="1" s="1"/>
  <c r="Y75" i="1"/>
  <c r="Y76" i="1" s="1"/>
  <c r="Z75" i="1"/>
  <c r="Z76" i="1" s="1"/>
  <c r="AA75" i="1"/>
  <c r="AA76" i="1" s="1"/>
  <c r="AB75" i="1"/>
  <c r="AB76" i="1" s="1"/>
  <c r="AG75" i="1"/>
  <c r="AG76" i="1" s="1"/>
  <c r="AQ75" i="1"/>
  <c r="AQ76" i="1" s="1"/>
  <c r="AR75" i="1"/>
  <c r="AR76" i="1" s="1"/>
  <c r="AS75" i="1"/>
  <c r="AS76" i="1" s="1"/>
  <c r="AX75" i="1"/>
  <c r="AX76" i="1" s="1"/>
  <c r="BH75" i="1"/>
  <c r="BH76" i="1" s="1"/>
  <c r="BI75" i="1"/>
  <c r="BI76" i="1" s="1"/>
  <c r="BJ75" i="1"/>
  <c r="BJ76" i="1" s="1"/>
  <c r="BO75" i="1"/>
  <c r="BO76" i="1" s="1"/>
  <c r="BY75" i="1"/>
  <c r="BY76" i="1" s="1"/>
  <c r="BZ75" i="1"/>
  <c r="BZ76" i="1" s="1"/>
  <c r="CA75" i="1"/>
  <c r="CA76" i="1" s="1"/>
  <c r="L89" i="1"/>
  <c r="L90" i="1" s="1"/>
  <c r="U89" i="1"/>
  <c r="U90" i="1" s="1"/>
  <c r="V89" i="1"/>
  <c r="V90" i="1" s="1"/>
  <c r="W89" i="1"/>
  <c r="W90" i="1" s="1"/>
  <c r="X89" i="1"/>
  <c r="X90" i="1" s="1"/>
  <c r="Y89" i="1"/>
  <c r="Y90" i="1" s="1"/>
  <c r="Z89" i="1"/>
  <c r="Z90" i="1" s="1"/>
  <c r="AA89" i="1"/>
  <c r="AA90" i="1" s="1"/>
  <c r="AB89" i="1"/>
  <c r="AB90" i="1" s="1"/>
  <c r="AG89" i="1"/>
  <c r="AG90" i="1" s="1"/>
  <c r="AR89" i="1"/>
  <c r="AR90" i="1" s="1"/>
  <c r="AS89" i="1"/>
  <c r="AS90" i="1" s="1"/>
  <c r="AX89" i="1"/>
  <c r="AX90" i="1"/>
  <c r="BI89" i="1"/>
  <c r="BI90" i="1" s="1"/>
  <c r="BJ89" i="1"/>
  <c r="BJ90" i="1" s="1"/>
  <c r="BO89" i="1"/>
  <c r="BO90" i="1" s="1"/>
  <c r="BZ89" i="1"/>
  <c r="BZ90" i="1" s="1"/>
  <c r="CA89" i="1"/>
  <c r="CA90" i="1" s="1"/>
  <c r="L95" i="1"/>
  <c r="L96" i="1" s="1"/>
  <c r="U95" i="1"/>
  <c r="U96" i="1" s="1"/>
  <c r="V95" i="1"/>
  <c r="V96" i="1" s="1"/>
  <c r="W95" i="1"/>
  <c r="W96" i="1" s="1"/>
  <c r="X95" i="1"/>
  <c r="Y95" i="1"/>
  <c r="Z95" i="1"/>
  <c r="AA95" i="1"/>
  <c r="AB95" i="1"/>
  <c r="AG95" i="1"/>
  <c r="AG96" i="1" s="1"/>
  <c r="AP95" i="1"/>
  <c r="AP96" i="1" s="1"/>
  <c r="AQ95" i="1"/>
  <c r="AQ96" i="1" s="1"/>
  <c r="AR95" i="1"/>
  <c r="AR96" i="1" s="1"/>
  <c r="AS95" i="1"/>
  <c r="AS96" i="1"/>
  <c r="AX95" i="1"/>
  <c r="AX96" i="1" s="1"/>
  <c r="BG95" i="1"/>
  <c r="BG96" i="1" s="1"/>
  <c r="BH95" i="1"/>
  <c r="BH96" i="1" s="1"/>
  <c r="BI95" i="1"/>
  <c r="BI96" i="1" s="1"/>
  <c r="BJ95" i="1"/>
  <c r="BJ96" i="1" s="1"/>
  <c r="BO95" i="1"/>
  <c r="BO96" i="1" s="1"/>
  <c r="BX95" i="1"/>
  <c r="BX96" i="1" s="1"/>
  <c r="BY95" i="1"/>
  <c r="BY96" i="1" s="1"/>
  <c r="BZ95" i="1"/>
  <c r="BZ96" i="1" s="1"/>
  <c r="CA95" i="1"/>
  <c r="CA96" i="1" s="1"/>
  <c r="BH48" i="1"/>
  <c r="BH51" i="1"/>
  <c r="BH55" i="1" s="1"/>
  <c r="BH97" i="1" s="1"/>
  <c r="AS97" i="1" l="1"/>
  <c r="CA97" i="1"/>
  <c r="BJ97" i="1"/>
  <c r="AA97" i="1"/>
  <c r="W97" i="1"/>
  <c r="BZ97" i="1"/>
  <c r="BI97" i="1"/>
  <c r="AR97" i="1"/>
  <c r="Z97" i="1"/>
  <c r="L97" i="1"/>
  <c r="BY97" i="1"/>
  <c r="AG97" i="1"/>
  <c r="Y97" i="1"/>
  <c r="AQ55" i="1"/>
  <c r="AQ97" i="1" s="1"/>
  <c r="AP55" i="1"/>
  <c r="BO97" i="1"/>
  <c r="AX97" i="1"/>
  <c r="AB97" i="1"/>
  <c r="X97" i="1"/>
  <c r="BG46" i="1"/>
  <c r="BG55" i="1" s="1"/>
  <c r="BG97" i="1" s="1"/>
  <c r="U46" i="1"/>
  <c r="U55" i="1" s="1"/>
  <c r="U97" i="1" s="1"/>
  <c r="BG51" i="1"/>
  <c r="V51" i="1"/>
  <c r="V55" i="1" s="1"/>
  <c r="V97" i="1" s="1"/>
  <c r="U75" i="1"/>
  <c r="U76" i="1" s="1"/>
  <c r="BX46" i="1"/>
  <c r="BX55" i="1" s="1"/>
  <c r="BX97" i="1" s="1"/>
  <c r="U51" i="1"/>
  <c r="AP89" i="1"/>
  <c r="AP90" i="1" s="1"/>
  <c r="BX51" i="1"/>
  <c r="AP97" i="1" l="1"/>
</calcChain>
</file>

<file path=xl/sharedStrings.xml><?xml version="1.0" encoding="utf-8"?>
<sst xmlns="http://schemas.openxmlformats.org/spreadsheetml/2006/main" count="342" uniqueCount="152">
  <si>
    <t>Programos tikslo kodas</t>
  </si>
  <si>
    <t>Uždavinio kodas</t>
  </si>
  <si>
    <t>Priemonės kodas</t>
  </si>
  <si>
    <t>Funkcinės klasifikacijos kodas</t>
  </si>
  <si>
    <t>Asignavimų valdytojo kodas</t>
  </si>
  <si>
    <t>Priemonės vykdytojo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</si>
  <si>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</si>
  <si>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</si>
  <si>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</si>
  <si>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</si>
  <si>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</si>
  <si>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Valstybės biudžetas</t>
  </si>
  <si>
    <t>Savivaldybės biudžetas</t>
  </si>
  <si>
    <t>ES lėšos</t>
  </si>
  <si>
    <t>Lėšos pagal finansavimo šaltinius</t>
  </si>
  <si>
    <t>Pavadinimas</t>
  </si>
  <si>
    <t>Metai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</si>
  <si>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</si>
  <si>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</si>
  <si>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</si>
  <si>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</si>
  <si>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</si>
  <si>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Aplinkos apsaugos rėmimo spec. programa</t>
  </si>
  <si>
    <t xml:space="preserve">Kitos lėšos </t>
  </si>
  <si>
    <t>Priemonės pavadinimas</t>
  </si>
  <si>
    <t>Savivaldybės biudžeto lėšos</t>
  </si>
  <si>
    <t>Valstybės biudžeto lėšos</t>
  </si>
  <si>
    <t>Paskolos lėšos</t>
  </si>
  <si>
    <t>Valstybės biudžeto spec. tikslinė dotacija</t>
  </si>
  <si>
    <t>08</t>
  </si>
  <si>
    <t>01</t>
  </si>
  <si>
    <t>188202383</t>
  </si>
  <si>
    <t>A10.3</t>
  </si>
  <si>
    <t>02</t>
  </si>
  <si>
    <t>Gerinti gyventojų informacinį,kultūrinį aptarnavimą</t>
  </si>
  <si>
    <t>03</t>
  </si>
  <si>
    <t>04</t>
  </si>
  <si>
    <t>05</t>
  </si>
  <si>
    <t>08 PROGRAMA.KULTŪROS VEIKLOS PLĖTRA IR JOS VAIDMENS BENDRUOMENĖS GYVENIME STIPRINIMAS</t>
  </si>
  <si>
    <t>Bibliotekų sistemoje veikia interneto greitaveika, Mbps</t>
  </si>
  <si>
    <t>188718528</t>
  </si>
  <si>
    <t>A10.2</t>
  </si>
  <si>
    <t>301670736</t>
  </si>
  <si>
    <t>A10.1</t>
  </si>
  <si>
    <t>Ugdyti visuomenės kultūrinį, pilietinį bei visuomeninį aktyvumą</t>
  </si>
  <si>
    <t>Remti kultūros vartojimo ir kultūros poreikio ugdymo iniciatyvas</t>
  </si>
  <si>
    <t>Dalyvaujančių kultūros įstaigų, VO skaičius, vnt</t>
  </si>
  <si>
    <t>06</t>
  </si>
  <si>
    <t xml:space="preserve">Kultūrinio palikimo atkūrimas, tvarkant ir globojant materialinės ir dvasinės kultūros bei gamtos paminklus </t>
  </si>
  <si>
    <t>07</t>
  </si>
  <si>
    <t>Pivašiūnų Švč. Mergelės Marijos Ėmimo į Dangų bažnyčios interjero restauravimas</t>
  </si>
  <si>
    <t>A6</t>
  </si>
  <si>
    <t xml:space="preserve">Riboženklių atžymėjimas </t>
  </si>
  <si>
    <t xml:space="preserve">Laiptų į Olakalnį Miroslavo 
seniūnijoje įrengimas </t>
  </si>
  <si>
    <t xml:space="preserve">,,Europos paveldo dienų“
 organizavimas </t>
  </si>
  <si>
    <t xml:space="preserve">Į Kultūros vertybių registrą įtrauktų kapinių geodeziniai (kadastriniai) matavimai </t>
  </si>
  <si>
    <t>Kitų kultūros paveldo objektų priežiūra</t>
  </si>
  <si>
    <t>Į Lietuvos Respublikos nekilnojamų vertybių registrą įtrauktų Alytaus rajono kultūros paveldo objektų skaičius, vnt</t>
  </si>
  <si>
    <t>Vietos jaunimo organizacijų bendradarbiavimas, jaunimo iniciatyvų skatinimas</t>
  </si>
  <si>
    <t>Skatinti jaunimo dalyvavimą vietinės bendruomenės gyvenime ir gerinti vietinio jaunimo veiklos kokybę</t>
  </si>
  <si>
    <t>Susitikimų su profesionaliojo meno atstovais, poezijos pavasarių, valstybinių švenčių minėjimų, renginių, skirtų krašto kultūrai puoselėti organizavimas</t>
  </si>
  <si>
    <t>Bibliotekos materialinės bazės stiprinimas,operatyvus spaudinių, prekių bibliotekos filialams pristatymas</t>
  </si>
  <si>
    <t>Šildymo sistemų sutvarkymas,  palaikomojo remonto atlikimas</t>
  </si>
  <si>
    <t xml:space="preserve"> Amatininkų, tautodailininkų darbų parodų, plenerų, seminarų rengimas, kvietimas jų dalyvauti įvairiose mugėse, renginiuose</t>
  </si>
  <si>
    <t>Kalendorinių švenčių, išlaikant regiono papročius ir tradicijas organizavimas</t>
  </si>
  <si>
    <t>Sąlygų meno mėgėjų kolektyvų kūrybinei veiklai skatinimas bei sudarymas</t>
  </si>
  <si>
    <t>Išsaugoti ir plačiau panaudoti regiono kultūrinį savitumą, užtikrinant kultūros įstaigų veiklą</t>
  </si>
  <si>
    <t>Alytaus rajono savivaldybės viešosios bibliotekos veiklos organizavimas:
Bibliotekos fondų atnaujinimas</t>
  </si>
  <si>
    <t>Simno kultūros centro veiklos užtikrinimas:</t>
  </si>
  <si>
    <t>Kultūros centrų veiklos užtikrinimas</t>
  </si>
  <si>
    <t>Skatinti rajono gyventojų kultūrinį aktyvumą ir gerinti susijusią infrastruktūrą</t>
  </si>
  <si>
    <t xml:space="preserve"> </t>
  </si>
  <si>
    <t>Tradicinės religinės bendruomenės skatinimas</t>
  </si>
  <si>
    <t>Remti Alytaus rajono savivaldybės teritorijoje esančių organizacijoms priklausančių pastatų tvarkybos darbus ir šių pastatų pritaikymą bendruomenės poreikiams, skatinti etnokultūros puoselėjimą, nekilnojamų ir kilnojamų kultūros vertybių apsaugą.</t>
  </si>
  <si>
    <t>Formuoti ir įgyvendinti savivaldybės kultūros politiką bei atlikti visus veiksmus susijusius su savivaldybės teigiamo įvaizdžio formavimu</t>
  </si>
  <si>
    <t>Paminklosauga:</t>
  </si>
  <si>
    <t>Alytaus rajono savivaldybės kaimo jaunimo pilietiškumo ugdymo ir laisvalaikio užimtumo programa „ Jaunimas kaimui“</t>
  </si>
  <si>
    <t>Alytaus r. Punios mokyklos - daugiafunkcio centro veiklos oganizavimas</t>
  </si>
  <si>
    <t>Alytaus r. Makniūnų mokyklos - daugiafunkcio centro veiklos organizavimas</t>
  </si>
  <si>
    <t>Įvairios tematikos renginių, diskotekų, poilsio vakarų organizavimas, mokamų renginių organizavimas bei dalyvavimas kultūrinių mainų programose</t>
  </si>
  <si>
    <t>Daugų kultūros centro veiklos užtikrinimas:</t>
  </si>
  <si>
    <t>Kompiuterizuotų darbo vietų lankytojams ir darbuotojams skaičius, jų atitikimas galiojantiems standartams, atnaujintos technikos kiekis, estetiška aplinka, kompiuterių skaičius</t>
  </si>
  <si>
    <t xml:space="preserve">
190952342 </t>
  </si>
  <si>
    <t xml:space="preserve">
190238867 </t>
  </si>
  <si>
    <t>A11.14</t>
  </si>
  <si>
    <t xml:space="preserve">Užtikrinti tinkamas sąlygas bibliotekos lankytojams ir personalui                
</t>
  </si>
  <si>
    <t>tūkst. Eur</t>
  </si>
  <si>
    <t>Biudžetinių įstaigų pajamos</t>
  </si>
  <si>
    <t>Privatizavimo fondo lėšos</t>
  </si>
  <si>
    <t>Kiti finansavimo šaltiniai</t>
  </si>
  <si>
    <t>Alytaus r. Krokialaukio Tomo-Noraus Naruševičiaus 
gimnazijos veiklos organizavimas</t>
  </si>
  <si>
    <t>Kryžių rajono miesteliuose ir kaimuose restauravimas</t>
  </si>
  <si>
    <t>Savivaldybės biudžeto asignavimų planas</t>
  </si>
  <si>
    <t>A11.11</t>
  </si>
  <si>
    <t>A11.9</t>
  </si>
  <si>
    <t>Atliekami remontai Parėčėnų, Kančėnų, Ūdrijos filialuose,  vnt.</t>
  </si>
  <si>
    <t>Alytaus rajono  Daugų kultūros centro Butrimonių filialo pastato, esančio Butrimonių sen., Vytauto g. 31, Butrimonių mst. rekonstravimas</t>
  </si>
  <si>
    <t>Kultūros įstaigų centralizuotos priemonės</t>
  </si>
  <si>
    <t>Bendrosios dotacijos kompensacijos lėšos</t>
  </si>
  <si>
    <t>1 lentelė</t>
  </si>
  <si>
    <t>Produkto kriterijaus</t>
  </si>
  <si>
    <t>2015 metų</t>
  </si>
  <si>
    <t>2016 metų</t>
  </si>
  <si>
    <t>2017 metų</t>
  </si>
  <si>
    <t>2018 metų</t>
  </si>
  <si>
    <t>Priešgaisrinė ir elektroninė patalpų apsauga, vnt.</t>
  </si>
  <si>
    <t xml:space="preserve">2016-2018  METŲ KULTŪROS VEIKLOS PLĖTROS IR JOS VAIDMENS BENDRUOMENĖS GYVENIME STIPRINIMO PROGRAMOS 
TIKSLŲ, UŽDAVINIŲ IR PRIEMONIŲ IŠLAIDŲ SUVESTINĖ
                                                                                                                                                                                                                                     </t>
  </si>
  <si>
    <t>Iš viso uždaviniui:</t>
  </si>
  <si>
    <t>Iš viso tikslui:</t>
  </si>
  <si>
    <t>Iš viso  programai:</t>
  </si>
  <si>
    <t>Alytaus rajono savivaldybės kultūros plėtros projektų finansavimas</t>
  </si>
  <si>
    <t>Religinių bendruomenių 
projektų finansavimas</t>
  </si>
  <si>
    <t xml:space="preserve">Takelio į Ąžuolinių piliakalnį 
įrengimas ir prieigų sutvarkymas </t>
  </si>
  <si>
    <t>Laiptų į Gerulių piliakalnį pakeitimas</t>
  </si>
  <si>
    <t>Kultūros politikos įgyuvendinimo užtikrinimas, panaudota spec. lėšų tūkst. Eur</t>
  </si>
  <si>
    <t>Atnaujinti kultūros įstaigose materialinę bazę (aparatūrą, muzikos instrumentus), proc.</t>
  </si>
  <si>
    <t>Parodų organizavimas, 
parodų skaičius, vnt.</t>
  </si>
  <si>
    <t>Pramoginės muzikos koncertai, koncertų skaičius, vnt.</t>
  </si>
  <si>
    <t>Dalyvavimas meno mėgėjų kolektyvų kitų įstaigų kvietimu, išvykų skaičius, vnt.</t>
  </si>
  <si>
    <t>Edukacinių renginių organizavimas, renginių skaičius, vnt.</t>
  </si>
  <si>
    <t>Teminių vakarų rengimas jaunimui, renginių skaičius, vnt.</t>
  </si>
  <si>
    <t>Kultūros poilsio organizavimas, diskotekų skaičius, vnt.</t>
  </si>
  <si>
    <t>Meno mėgėjų dalyvių kolektyvų kaita, dalyvių skaičius, vnt.</t>
  </si>
  <si>
    <t>Kultūros paveldo objektų, kuriems atliekama tvarkybos darbai, dalis nuo visų, Alytaus rajono kultūros paveldo objektų, proc.</t>
  </si>
  <si>
    <t>Alytaus rajono  kultūros paveldo objektų  priežiūra</t>
  </si>
  <si>
    <t>Pareigybių skaičius, vnt.</t>
  </si>
  <si>
    <t>Įsigyta naujų knygų, vnt.</t>
  </si>
  <si>
    <t>Įsigyta periodinių leidinių, vnt.</t>
  </si>
  <si>
    <t>Suorganizuota žodinių ir vaizdinių renginių, vnt.</t>
  </si>
  <si>
    <t xml:space="preserve">Darbuotojų dalyvaujančių įvairiuose kvalifikacijos kėlimo mokymuose skaičius, vnt.
</t>
  </si>
  <si>
    <t>Teikiamos komunalinės paslaugos, objektų skaičius, vnt.</t>
  </si>
  <si>
    <t>Amatininkų, tautodailininkų, 
menininkų darbų parodų, mugių, plenerų, renginių skaičius, vnt.</t>
  </si>
  <si>
    <t>Kalendorinių švenčių, renginių skaičius, vnt.</t>
  </si>
  <si>
    <t>Meno mėgėjų kolektyvų  skaičius, vnt.</t>
  </si>
  <si>
    <t>Darbuotojų skaičius</t>
  </si>
  <si>
    <t>Organizuojamų renginių 
skaičius, vnt.</t>
  </si>
  <si>
    <t>Lankytojų renginių 
metu skaičius, vnt.</t>
  </si>
  <si>
    <t>Rekonstruojamų objektų skaičius, vnt.</t>
  </si>
  <si>
    <t>Suorganizuotų svarbiausių tradicinių renginių, valstybinių, kalendorinių švenčių skaičius, vnt.</t>
  </si>
  <si>
    <t>Remiamų meno mėgėjų kolektyvų skaičius (išvykos, instrumentų įsigijimas, tautiniai drabužiai ir kt.), vnt.</t>
  </si>
  <si>
    <t>Išleistų leidinių, reprezentuojančių Alytaus rajoną, skaičius, vnt.</t>
  </si>
  <si>
    <t>Religinių bendrijų skaičius, vnt.</t>
  </si>
  <si>
    <t>Paremtų jaunimo projektų skaičius, vnt.</t>
  </si>
  <si>
    <t>Suorganizuotų renginių (mokymų, konferencijųm, susitikimų, akcijų, žygių, varžybų) skaičius, vnt.</t>
  </si>
  <si>
    <t xml:space="preserve">„Motinos dienos“ ir „Tėvo dienos“ renginių skaičius, vnt.: </t>
  </si>
  <si>
    <t>„Motinos dienos“ renginiai
„Tėvo dienos“ renginiai</t>
  </si>
  <si>
    <t>3
3</t>
  </si>
  <si>
    <t>Profesionalaus meno sklaida,
 koncertų skaičius, vnt.</t>
  </si>
  <si>
    <t>Mokyklų-daugiafunkcių centrų ir gimnazijos veiklos užtikrinimas</t>
  </si>
  <si>
    <t>Kultūros darbuotojų veiklos organizavimas</t>
  </si>
  <si>
    <t>Kultūros darbuotojų centalizuotos priemonės</t>
  </si>
  <si>
    <t>Užtikrinti Švietimo, kultūros ir sporto skyriaus darbuotojų, vykdančių kultūros politiką ir dalyvaujančių jos formavime veiklos efektyvumą ir rezultatyvumą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</si>
</sst>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 x14ac:knownFonts="1">
    <font>
      <sz val="10"/>
      <name val="Arial"/>
      <family val="2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b/>
      <sz val="10"/>
      <name val="Times New Roman"/>
      <family val="1"/>
      <charset val="186"/>
    </font>
    <font>
      <b/>
      <u/>
      <sz val="10"/>
      <name val="Times New Roman"/>
      <family val="1"/>
      <charset val="186"/>
    </font>
    <font>
      <sz val="10"/>
      <color indexed="42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8"/>
      <color indexed="42"/>
      <name val="Times New Roman"/>
      <family val="1"/>
      <charset val="186"/>
    </font>
    <font>
      <sz val="8"/>
      <name val="Times New Roman"/>
      <family val="1"/>
    </font>
    <font>
      <sz val="12"/>
      <name val="Times New Roman"/>
      <family val="1"/>
    </font>
    <font>
      <sz val="8"/>
      <color indexed="8"/>
      <name val="Times New Roman"/>
      <family val="1"/>
      <charset val="186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  <charset val="186"/>
    </font>
    <font>
      <sz val="8"/>
      <color indexed="8"/>
      <name val="Cambria"/>
      <family val="1"/>
    </font>
    <font>
      <sz val="10"/>
      <name val="Times New Roman"/>
      <family val="1"/>
    </font>
    <font>
      <sz val="10"/>
      <color indexed="42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  <charset val="186"/>
    </font>
    <font>
      <sz val="9"/>
      <name val="Times New Roman"/>
      <family val="1"/>
    </font>
    <font>
      <sz val="9"/>
      <color indexed="8"/>
      <name val="Times New Roman"/>
      <family val="1"/>
    </font>
    <font>
      <sz val="9"/>
      <color indexed="42"/>
      <name val="Times New Roman"/>
      <family val="1"/>
      <charset val="186"/>
    </font>
    <font>
      <sz val="10"/>
      <color theme="1"/>
      <name val="Times New Roman"/>
      <family val="1"/>
    </font>
    <font>
      <sz val="9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name val="Times New Roman"/>
      <family val="1"/>
      <charset val="186"/>
    </font>
  </fonts>
  <fills count="19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34"/>
      </patternFill>
    </fill>
    <fill>
      <patternFill patternType="solid">
        <fgColor indexed="42"/>
        <bgColor indexed="31"/>
      </patternFill>
    </fill>
    <fill>
      <patternFill patternType="solid">
        <fgColor indexed="9"/>
        <bgColor indexed="31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13"/>
        <bgColor indexed="3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rgb="FFCCFFCC"/>
        <bgColor indexed="31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7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NumberFormat="1" applyFont="1" applyAlignment="1">
      <alignment vertical="top"/>
    </xf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0" fontId="3" fillId="4" borderId="1" xfId="0" applyFont="1" applyFill="1" applyBorder="1" applyAlignment="1">
      <alignment vertical="top"/>
    </xf>
    <xf numFmtId="49" fontId="5" fillId="2" borderId="1" xfId="0" applyNumberFormat="1" applyFont="1" applyFill="1" applyBorder="1" applyAlignment="1">
      <alignment horizontal="center" vertical="top"/>
    </xf>
    <xf numFmtId="0" fontId="7" fillId="5" borderId="1" xfId="0" applyFont="1" applyFill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/>
    </xf>
    <xf numFmtId="164" fontId="3" fillId="6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Fill="1" applyBorder="1" applyAlignment="1">
      <alignment horizontal="center" vertical="top"/>
    </xf>
    <xf numFmtId="164" fontId="8" fillId="6" borderId="1" xfId="0" applyNumberFormat="1" applyFont="1" applyFill="1" applyBorder="1" applyAlignment="1">
      <alignment horizontal="center" vertical="top"/>
    </xf>
    <xf numFmtId="164" fontId="8" fillId="0" borderId="1" xfId="0" applyNumberFormat="1" applyFont="1" applyFill="1" applyBorder="1" applyAlignment="1">
      <alignment horizontal="center" vertical="top"/>
    </xf>
    <xf numFmtId="164" fontId="5" fillId="2" borderId="1" xfId="0" applyNumberFormat="1" applyFont="1" applyFill="1" applyBorder="1" applyAlignment="1">
      <alignment horizontal="center" vertical="top"/>
    </xf>
    <xf numFmtId="164" fontId="5" fillId="3" borderId="1" xfId="0" applyNumberFormat="1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textRotation="90" wrapText="1"/>
    </xf>
    <xf numFmtId="0" fontId="9" fillId="0" borderId="1" xfId="0" applyFont="1" applyFill="1" applyBorder="1" applyAlignment="1">
      <alignment vertical="center" textRotation="90" wrapText="1"/>
    </xf>
    <xf numFmtId="0" fontId="9" fillId="0" borderId="1" xfId="0" applyFont="1" applyFill="1" applyBorder="1" applyAlignment="1">
      <alignment horizontal="left" vertical="center" textRotation="90" wrapText="1"/>
    </xf>
    <xf numFmtId="0" fontId="9" fillId="0" borderId="1" xfId="0" applyFont="1" applyFill="1" applyBorder="1" applyAlignment="1">
      <alignment horizontal="left" vertical="center" wrapText="1" indent="1"/>
    </xf>
    <xf numFmtId="0" fontId="9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5" fillId="3" borderId="3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2" fillId="5" borderId="1" xfId="0" applyFont="1" applyFill="1" applyBorder="1" applyAlignment="1">
      <alignment vertical="top"/>
    </xf>
    <xf numFmtId="0" fontId="11" fillId="5" borderId="1" xfId="0" applyFont="1" applyFill="1" applyBorder="1" applyAlignment="1">
      <alignment vertical="top"/>
    </xf>
    <xf numFmtId="0" fontId="15" fillId="0" borderId="0" xfId="0" applyFont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Fill="1" applyBorder="1" applyAlignment="1">
      <alignment horizontal="center" vertical="top" wrapText="1"/>
    </xf>
    <xf numFmtId="164" fontId="11" fillId="0" borderId="1" xfId="0" applyNumberFormat="1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11" fillId="5" borderId="5" xfId="0" applyFont="1" applyFill="1" applyBorder="1" applyAlignment="1">
      <alignment vertical="top"/>
    </xf>
    <xf numFmtId="164" fontId="5" fillId="7" borderId="1" xfId="0" applyNumberFormat="1" applyFont="1" applyFill="1" applyBorder="1" applyAlignment="1">
      <alignment horizontal="center" vertical="top"/>
    </xf>
    <xf numFmtId="164" fontId="3" fillId="0" borderId="2" xfId="0" applyNumberFormat="1" applyFont="1" applyBorder="1" applyAlignment="1">
      <alignment horizontal="center" vertical="top"/>
    </xf>
    <xf numFmtId="0" fontId="7" fillId="5" borderId="5" xfId="0" applyFont="1" applyFill="1" applyBorder="1" applyAlignment="1">
      <alignment vertical="top"/>
    </xf>
    <xf numFmtId="0" fontId="14" fillId="5" borderId="1" xfId="0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center" vertical="top"/>
    </xf>
    <xf numFmtId="164" fontId="4" fillId="2" borderId="1" xfId="0" applyNumberFormat="1" applyFont="1" applyFill="1" applyBorder="1" applyAlignment="1">
      <alignment horizontal="center" vertical="top"/>
    </xf>
    <xf numFmtId="49" fontId="5" fillId="9" borderId="1" xfId="0" applyNumberFormat="1" applyFont="1" applyFill="1" applyBorder="1" applyAlignment="1">
      <alignment horizontal="left" vertical="top"/>
    </xf>
    <xf numFmtId="164" fontId="3" fillId="10" borderId="1" xfId="0" applyNumberFormat="1" applyFont="1" applyFill="1" applyBorder="1" applyAlignment="1">
      <alignment horizontal="center" vertical="top"/>
    </xf>
    <xf numFmtId="164" fontId="3" fillId="11" borderId="1" xfId="0" applyNumberFormat="1" applyFont="1" applyFill="1" applyBorder="1" applyAlignment="1">
      <alignment horizontal="center" vertical="top"/>
    </xf>
    <xf numFmtId="164" fontId="5" fillId="8" borderId="1" xfId="0" applyNumberFormat="1" applyFont="1" applyFill="1" applyBorder="1" applyAlignment="1">
      <alignment horizontal="center" vertical="top"/>
    </xf>
    <xf numFmtId="49" fontId="11" fillId="9" borderId="1" xfId="0" applyNumberFormat="1" applyFont="1" applyFill="1" applyBorder="1" applyAlignment="1">
      <alignment horizontal="left" vertical="top"/>
    </xf>
    <xf numFmtId="49" fontId="11" fillId="9" borderId="1" xfId="0" applyNumberFormat="1" applyFont="1" applyFill="1" applyBorder="1" applyAlignment="1">
      <alignment horizontal="center" vertical="top" textRotation="90"/>
    </xf>
    <xf numFmtId="0" fontId="11" fillId="4" borderId="1" xfId="0" applyFont="1" applyFill="1" applyBorder="1" applyAlignment="1">
      <alignment vertical="top"/>
    </xf>
    <xf numFmtId="0" fontId="11" fillId="5" borderId="6" xfId="0" applyFont="1" applyFill="1" applyBorder="1" applyAlignment="1">
      <alignment vertical="top"/>
    </xf>
    <xf numFmtId="49" fontId="10" fillId="2" borderId="1" xfId="0" applyNumberFormat="1" applyFont="1" applyFill="1" applyBorder="1" applyAlignment="1">
      <alignment horizontal="center" vertical="top"/>
    </xf>
    <xf numFmtId="164" fontId="9" fillId="9" borderId="1" xfId="0" applyNumberFormat="1" applyFont="1" applyFill="1" applyBorder="1" applyAlignment="1">
      <alignment horizontal="left" vertical="top" wrapText="1"/>
    </xf>
    <xf numFmtId="164" fontId="9" fillId="9" borderId="1" xfId="0" applyNumberFormat="1" applyFont="1" applyFill="1" applyBorder="1" applyAlignment="1">
      <alignment horizontal="left" vertical="top"/>
    </xf>
    <xf numFmtId="164" fontId="9" fillId="0" borderId="1" xfId="0" applyNumberFormat="1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  <xf numFmtId="0" fontId="10" fillId="10" borderId="1" xfId="0" applyFont="1" applyFill="1" applyBorder="1" applyAlignment="1">
      <alignment horizontal="left" vertical="top" wrapText="1"/>
    </xf>
    <xf numFmtId="49" fontId="19" fillId="0" borderId="1" xfId="0" applyNumberFormat="1" applyFont="1" applyFill="1" applyBorder="1" applyAlignment="1">
      <alignment horizontal="left" vertical="top" wrapText="1"/>
    </xf>
    <xf numFmtId="49" fontId="5" fillId="16" borderId="1" xfId="0" applyNumberFormat="1" applyFont="1" applyFill="1" applyBorder="1" applyAlignment="1">
      <alignment horizontal="left" vertical="top"/>
    </xf>
    <xf numFmtId="0" fontId="11" fillId="17" borderId="0" xfId="0" applyFont="1" applyFill="1" applyBorder="1" applyAlignment="1">
      <alignment vertical="top"/>
    </xf>
    <xf numFmtId="0" fontId="10" fillId="18" borderId="1" xfId="0" applyFont="1" applyFill="1" applyBorder="1" applyAlignment="1">
      <alignment horizontal="left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4" fontId="5" fillId="16" borderId="1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vertical="top"/>
    </xf>
    <xf numFmtId="49" fontId="5" fillId="8" borderId="1" xfId="0" applyNumberFormat="1" applyFont="1" applyFill="1" applyBorder="1" applyAlignment="1">
      <alignment horizontal="center" vertical="top"/>
    </xf>
    <xf numFmtId="49" fontId="5" fillId="5" borderId="5" xfId="0" applyNumberFormat="1" applyFont="1" applyFill="1" applyBorder="1" applyAlignment="1">
      <alignment horizontal="center" vertical="top"/>
    </xf>
    <xf numFmtId="49" fontId="5" fillId="5" borderId="7" xfId="0" applyNumberFormat="1" applyFont="1" applyFill="1" applyBorder="1" applyAlignment="1">
      <alignment horizontal="center" vertical="top"/>
    </xf>
    <xf numFmtId="49" fontId="5" fillId="5" borderId="6" xfId="0" applyNumberFormat="1" applyFont="1" applyFill="1" applyBorder="1" applyAlignment="1">
      <alignment horizontal="center" vertical="top"/>
    </xf>
    <xf numFmtId="49" fontId="5" fillId="5" borderId="1" xfId="0" applyNumberFormat="1" applyFont="1" applyFill="1" applyBorder="1" applyAlignment="1">
      <alignment horizontal="center" vertical="top"/>
    </xf>
    <xf numFmtId="49" fontId="5" fillId="15" borderId="1" xfId="0" applyNumberFormat="1" applyFont="1" applyFill="1" applyBorder="1" applyAlignment="1">
      <alignment horizontal="center" vertical="top"/>
    </xf>
    <xf numFmtId="49" fontId="5" fillId="0" borderId="1" xfId="0" applyNumberFormat="1" applyFont="1" applyFill="1" applyBorder="1" applyAlignment="1">
      <alignment horizontal="center" vertical="top"/>
    </xf>
    <xf numFmtId="49" fontId="16" fillId="9" borderId="1" xfId="0" applyNumberFormat="1" applyFont="1" applyFill="1" applyBorder="1" applyAlignment="1">
      <alignment horizontal="center" vertical="top" textRotation="90"/>
    </xf>
    <xf numFmtId="49" fontId="16" fillId="9" borderId="5" xfId="0" applyNumberFormat="1" applyFont="1" applyFill="1" applyBorder="1" applyAlignment="1">
      <alignment horizontal="center" vertical="top" textRotation="90"/>
    </xf>
    <xf numFmtId="164" fontId="19" fillId="10" borderId="1" xfId="0" applyNumberFormat="1" applyFont="1" applyFill="1" applyBorder="1" applyAlignment="1">
      <alignment horizontal="center" vertical="top" wrapText="1"/>
    </xf>
    <xf numFmtId="164" fontId="20" fillId="10" borderId="1" xfId="0" applyNumberFormat="1" applyFont="1" applyFill="1" applyBorder="1" applyAlignment="1">
      <alignment horizontal="center" vertical="top"/>
    </xf>
    <xf numFmtId="164" fontId="21" fillId="1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/>
    </xf>
    <xf numFmtId="164" fontId="21" fillId="0" borderId="1" xfId="0" applyNumberFormat="1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164" fontId="21" fillId="0" borderId="1" xfId="0" applyNumberFormat="1" applyFont="1" applyBorder="1" applyAlignment="1">
      <alignment horizontal="center" vertical="top"/>
    </xf>
    <xf numFmtId="164" fontId="19" fillId="18" borderId="1" xfId="0" applyNumberFormat="1" applyFont="1" applyFill="1" applyBorder="1" applyAlignment="1">
      <alignment horizontal="center" vertical="top" wrapText="1"/>
    </xf>
    <xf numFmtId="164" fontId="19" fillId="9" borderId="1" xfId="0" applyNumberFormat="1" applyFont="1" applyFill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/>
    </xf>
    <xf numFmtId="164" fontId="19" fillId="0" borderId="1" xfId="0" applyNumberFormat="1" applyFont="1" applyBorder="1" applyAlignment="1">
      <alignment horizontal="center" vertical="top" wrapText="1"/>
    </xf>
    <xf numFmtId="164" fontId="19" fillId="0" borderId="2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center" vertical="center" textRotation="90" wrapText="1"/>
    </xf>
    <xf numFmtId="49" fontId="5" fillId="0" borderId="1" xfId="0" applyNumberFormat="1" applyFont="1" applyBorder="1" applyAlignment="1">
      <alignment vertical="top"/>
    </xf>
    <xf numFmtId="49" fontId="11" fillId="0" borderId="1" xfId="0" applyNumberFormat="1" applyFont="1" applyBorder="1" applyAlignment="1">
      <alignment vertical="top" wrapText="1"/>
    </xf>
    <xf numFmtId="164" fontId="26" fillId="10" borderId="1" xfId="0" applyNumberFormat="1" applyFont="1" applyFill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164" fontId="9" fillId="6" borderId="1" xfId="0" applyNumberFormat="1" applyFont="1" applyFill="1" applyBorder="1" applyAlignment="1">
      <alignment horizontal="center" vertical="top"/>
    </xf>
    <xf numFmtId="164" fontId="27" fillId="6" borderId="1" xfId="0" applyNumberFormat="1" applyFont="1" applyFill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horizontal="center" vertical="top"/>
    </xf>
    <xf numFmtId="164" fontId="27" fillId="0" borderId="1" xfId="0" applyNumberFormat="1" applyFont="1" applyBorder="1" applyAlignment="1">
      <alignment horizontal="center" vertical="top"/>
    </xf>
    <xf numFmtId="164" fontId="22" fillId="0" borderId="1" xfId="0" applyNumberFormat="1" applyFont="1" applyBorder="1" applyAlignment="1">
      <alignment horizontal="center" vertical="top"/>
    </xf>
    <xf numFmtId="164" fontId="28" fillId="10" borderId="1" xfId="0" applyNumberFormat="1" applyFont="1" applyFill="1" applyBorder="1" applyAlignment="1">
      <alignment horizontal="center" vertical="top"/>
    </xf>
    <xf numFmtId="164" fontId="28" fillId="0" borderId="1" xfId="0" applyNumberFormat="1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25" fillId="5" borderId="1" xfId="0" applyFont="1" applyFill="1" applyBorder="1" applyAlignment="1">
      <alignment vertical="top"/>
    </xf>
    <xf numFmtId="164" fontId="11" fillId="0" borderId="1" xfId="0" applyNumberFormat="1" applyFont="1" applyFill="1" applyBorder="1" applyAlignment="1">
      <alignment horizontal="center" vertical="top"/>
    </xf>
    <xf numFmtId="2" fontId="11" fillId="0" borderId="1" xfId="0" applyNumberFormat="1" applyFont="1" applyBorder="1" applyAlignment="1">
      <alignment horizontal="center" vertical="top" textRotation="90" wrapText="1"/>
    </xf>
    <xf numFmtId="0" fontId="23" fillId="0" borderId="6" xfId="0" applyFont="1" applyBorder="1" applyAlignment="1">
      <alignment horizontal="center" vertical="top" wrapText="1"/>
    </xf>
    <xf numFmtId="164" fontId="9" fillId="0" borderId="1" xfId="0" applyNumberFormat="1" applyFont="1" applyFill="1" applyBorder="1" applyAlignment="1">
      <alignment horizontal="center" vertical="top"/>
    </xf>
    <xf numFmtId="164" fontId="22" fillId="0" borderId="1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center" textRotation="90" wrapText="1"/>
    </xf>
    <xf numFmtId="0" fontId="30" fillId="0" borderId="0" xfId="0" applyFont="1" applyAlignment="1">
      <alignment vertical="top"/>
    </xf>
    <xf numFmtId="0" fontId="9" fillId="0" borderId="1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textRotation="90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center" vertical="top" textRotation="90"/>
    </xf>
    <xf numFmtId="49" fontId="5" fillId="8" borderId="1" xfId="0" applyNumberFormat="1" applyFont="1" applyFill="1" applyBorder="1" applyAlignment="1">
      <alignment horizontal="left" vertical="top"/>
    </xf>
    <xf numFmtId="49" fontId="5" fillId="15" borderId="1" xfId="0" applyNumberFormat="1" applyFont="1" applyFill="1" applyBorder="1" applyAlignment="1">
      <alignment horizontal="right" vertical="top"/>
    </xf>
    <xf numFmtId="1" fontId="11" fillId="0" borderId="6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9" borderId="5" xfId="0" applyNumberFormat="1" applyFont="1" applyFill="1" applyBorder="1" applyAlignment="1">
      <alignment horizontal="center" vertical="top" textRotation="90"/>
    </xf>
    <xf numFmtId="49" fontId="18" fillId="9" borderId="5" xfId="0" applyNumberFormat="1" applyFont="1" applyFill="1" applyBorder="1" applyAlignment="1">
      <alignment horizontal="center" vertical="top" textRotation="90"/>
    </xf>
    <xf numFmtId="49" fontId="18" fillId="9" borderId="6" xfId="0" applyNumberFormat="1" applyFont="1" applyFill="1" applyBorder="1" applyAlignment="1">
      <alignment horizontal="center" vertical="top" textRotation="90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49" fontId="29" fillId="0" borderId="1" xfId="0" applyNumberFormat="1" applyFont="1" applyFill="1" applyBorder="1" applyAlignment="1">
      <alignment horizontal="left" vertical="top" wrapText="1"/>
    </xf>
    <xf numFmtId="164" fontId="23" fillId="0" borderId="1" xfId="0" applyNumberFormat="1" applyFont="1" applyBorder="1" applyAlignment="1">
      <alignment horizontal="center" vertical="top" wrapText="1"/>
    </xf>
    <xf numFmtId="0" fontId="23" fillId="0" borderId="5" xfId="0" applyFont="1" applyBorder="1" applyAlignment="1">
      <alignment horizontal="center" vertical="top" wrapText="1"/>
    </xf>
    <xf numFmtId="0" fontId="23" fillId="0" borderId="9" xfId="0" applyFont="1" applyBorder="1" applyAlignment="1">
      <alignment horizontal="center" vertical="top" wrapText="1"/>
    </xf>
    <xf numFmtId="0" fontId="5" fillId="0" borderId="11" xfId="0" applyFont="1" applyBorder="1" applyAlignment="1">
      <alignment vertical="top"/>
    </xf>
    <xf numFmtId="0" fontId="9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vertical="top"/>
    </xf>
    <xf numFmtId="49" fontId="5" fillId="3" borderId="13" xfId="0" applyNumberFormat="1" applyFont="1" applyFill="1" applyBorder="1" applyAlignment="1">
      <alignment horizontal="center" vertical="top" wrapText="1"/>
    </xf>
    <xf numFmtId="0" fontId="5" fillId="3" borderId="14" xfId="0" applyFont="1" applyFill="1" applyBorder="1" applyAlignment="1">
      <alignment horizontal="left" vertical="top"/>
    </xf>
    <xf numFmtId="49" fontId="5" fillId="3" borderId="13" xfId="0" applyNumberFormat="1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5" borderId="15" xfId="0" applyFont="1" applyFill="1" applyBorder="1" applyAlignment="1">
      <alignment vertical="top"/>
    </xf>
    <xf numFmtId="0" fontId="3" fillId="4" borderId="15" xfId="0" applyFont="1" applyFill="1" applyBorder="1" applyAlignment="1">
      <alignment vertical="top"/>
    </xf>
    <xf numFmtId="0" fontId="11" fillId="5" borderId="20" xfId="0" applyFont="1" applyFill="1" applyBorder="1" applyAlignment="1">
      <alignment vertical="top"/>
    </xf>
    <xf numFmtId="0" fontId="23" fillId="0" borderId="15" xfId="0" applyFont="1" applyBorder="1" applyAlignment="1">
      <alignment horizontal="center" vertical="top"/>
    </xf>
    <xf numFmtId="49" fontId="10" fillId="4" borderId="18" xfId="0" applyNumberFormat="1" applyFont="1" applyFill="1" applyBorder="1" applyAlignment="1">
      <alignment horizontal="center" vertical="top"/>
    </xf>
    <xf numFmtId="0" fontId="23" fillId="0" borderId="15" xfId="0" applyFont="1" applyBorder="1" applyAlignment="1">
      <alignment horizontal="center" vertical="top" wrapText="1"/>
    </xf>
    <xf numFmtId="49" fontId="10" fillId="4" borderId="19" xfId="0" applyNumberFormat="1" applyFont="1" applyFill="1" applyBorder="1" applyAlignment="1">
      <alignment horizontal="center" vertical="top"/>
    </xf>
    <xf numFmtId="0" fontId="23" fillId="0" borderId="20" xfId="0" applyFont="1" applyBorder="1" applyAlignment="1">
      <alignment horizontal="center" vertical="top"/>
    </xf>
    <xf numFmtId="0" fontId="9" fillId="0" borderId="15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top" wrapText="1"/>
    </xf>
    <xf numFmtId="49" fontId="5" fillId="4" borderId="13" xfId="0" applyNumberFormat="1" applyFont="1" applyFill="1" applyBorder="1" applyAlignment="1">
      <alignment horizontal="center" vertical="top"/>
    </xf>
    <xf numFmtId="0" fontId="14" fillId="5" borderId="15" xfId="0" applyFont="1" applyFill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textRotation="90" wrapText="1"/>
    </xf>
    <xf numFmtId="0" fontId="11" fillId="5" borderId="15" xfId="0" applyFont="1" applyFill="1" applyBorder="1" applyAlignment="1">
      <alignment vertical="top"/>
    </xf>
    <xf numFmtId="0" fontId="11" fillId="4" borderId="15" xfId="0" applyFont="1" applyFill="1" applyBorder="1" applyAlignment="1">
      <alignment vertical="top"/>
    </xf>
    <xf numFmtId="0" fontId="3" fillId="5" borderId="20" xfId="0" applyFont="1" applyFill="1" applyBorder="1" applyAlignment="1">
      <alignment vertical="top"/>
    </xf>
    <xf numFmtId="49" fontId="5" fillId="3" borderId="19" xfId="0" applyNumberFormat="1" applyFont="1" applyFill="1" applyBorder="1" applyAlignment="1">
      <alignment horizontal="center" vertical="top"/>
    </xf>
    <xf numFmtId="0" fontId="11" fillId="5" borderId="21" xfId="0" applyFont="1" applyFill="1" applyBorder="1" applyAlignment="1">
      <alignment vertical="top"/>
    </xf>
    <xf numFmtId="49" fontId="5" fillId="16" borderId="15" xfId="0" applyNumberFormat="1" applyFont="1" applyFill="1" applyBorder="1" applyAlignment="1">
      <alignment horizontal="left" vertical="top"/>
    </xf>
    <xf numFmtId="164" fontId="23" fillId="0" borderId="15" xfId="0" applyNumberFormat="1" applyFont="1" applyBorder="1" applyAlignment="1">
      <alignment horizontal="center" vertical="top" wrapText="1"/>
    </xf>
    <xf numFmtId="49" fontId="5" fillId="3" borderId="17" xfId="0" applyNumberFormat="1" applyFont="1" applyFill="1" applyBorder="1" applyAlignment="1">
      <alignment horizontal="center" vertical="top"/>
    </xf>
    <xf numFmtId="49" fontId="5" fillId="3" borderId="18" xfId="0" applyNumberFormat="1" applyFont="1" applyFill="1" applyBorder="1" applyAlignment="1">
      <alignment vertical="top"/>
    </xf>
    <xf numFmtId="49" fontId="10" fillId="3" borderId="18" xfId="0" applyNumberFormat="1" applyFont="1" applyFill="1" applyBorder="1" applyAlignment="1">
      <alignment vertical="top"/>
    </xf>
    <xf numFmtId="0" fontId="9" fillId="5" borderId="15" xfId="0" applyFont="1" applyFill="1" applyBorder="1" applyAlignment="1">
      <alignment vertical="top"/>
    </xf>
    <xf numFmtId="49" fontId="5" fillId="3" borderId="13" xfId="0" applyNumberFormat="1" applyFont="1" applyFill="1" applyBorder="1" applyAlignment="1">
      <alignment horizontal="center" vertical="top"/>
    </xf>
    <xf numFmtId="49" fontId="5" fillId="12" borderId="23" xfId="0" applyNumberFormat="1" applyFont="1" applyFill="1" applyBorder="1" applyAlignment="1">
      <alignment horizontal="center" vertical="top"/>
    </xf>
    <xf numFmtId="164" fontId="10" fillId="12" borderId="24" xfId="0" applyNumberFormat="1" applyFont="1" applyFill="1" applyBorder="1" applyAlignment="1">
      <alignment horizontal="center" vertical="top"/>
    </xf>
    <xf numFmtId="0" fontId="10" fillId="13" borderId="24" xfId="0" applyFont="1" applyFill="1" applyBorder="1" applyAlignment="1">
      <alignment horizontal="center" vertical="top"/>
    </xf>
    <xf numFmtId="0" fontId="10" fillId="13" borderId="25" xfId="0" applyFont="1" applyFill="1" applyBorder="1" applyAlignment="1">
      <alignment horizontal="center" vertical="top"/>
    </xf>
    <xf numFmtId="0" fontId="9" fillId="0" borderId="13" xfId="0" applyFont="1" applyFill="1" applyBorder="1" applyAlignment="1">
      <alignment horizontal="left" vertical="center" wrapText="1" indent="1"/>
    </xf>
    <xf numFmtId="164" fontId="5" fillId="2" borderId="2" xfId="0" applyNumberFormat="1" applyFont="1" applyFill="1" applyBorder="1" applyAlignment="1">
      <alignment horizontal="center" vertical="top"/>
    </xf>
    <xf numFmtId="164" fontId="5" fillId="3" borderId="2" xfId="0" applyNumberFormat="1" applyFont="1" applyFill="1" applyBorder="1" applyAlignment="1">
      <alignment horizontal="center" vertical="top"/>
    </xf>
    <xf numFmtId="0" fontId="9" fillId="0" borderId="13" xfId="0" applyFont="1" applyBorder="1" applyAlignment="1">
      <alignment vertical="top" wrapText="1"/>
    </xf>
    <xf numFmtId="0" fontId="9" fillId="0" borderId="13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7" fillId="5" borderId="13" xfId="0" applyFont="1" applyFill="1" applyBorder="1" applyAlignment="1">
      <alignment vertical="top" wrapText="1"/>
    </xf>
    <xf numFmtId="0" fontId="3" fillId="4" borderId="13" xfId="0" applyFont="1" applyFill="1" applyBorder="1" applyAlignment="1">
      <alignment vertical="top" wrapText="1"/>
    </xf>
    <xf numFmtId="0" fontId="11" fillId="5" borderId="2" xfId="0" applyFont="1" applyFill="1" applyBorder="1" applyAlignment="1">
      <alignment vertical="top"/>
    </xf>
    <xf numFmtId="164" fontId="21" fillId="10" borderId="2" xfId="0" applyNumberFormat="1" applyFont="1" applyFill="1" applyBorder="1" applyAlignment="1">
      <alignment horizontal="center" vertical="top"/>
    </xf>
    <xf numFmtId="164" fontId="21" fillId="0" borderId="2" xfId="0" applyNumberFormat="1" applyFont="1" applyBorder="1" applyAlignment="1">
      <alignment horizontal="center" vertical="top"/>
    </xf>
    <xf numFmtId="164" fontId="11" fillId="0" borderId="2" xfId="0" applyNumberFormat="1" applyFont="1" applyBorder="1" applyAlignment="1">
      <alignment horizontal="center" vertical="top"/>
    </xf>
    <xf numFmtId="164" fontId="5" fillId="7" borderId="2" xfId="0" applyNumberFormat="1" applyFont="1" applyFill="1" applyBorder="1" applyAlignment="1">
      <alignment horizontal="center" vertical="top"/>
    </xf>
    <xf numFmtId="0" fontId="7" fillId="5" borderId="2" xfId="0" applyFont="1" applyFill="1" applyBorder="1" applyAlignment="1">
      <alignment vertical="top"/>
    </xf>
    <xf numFmtId="164" fontId="3" fillId="0" borderId="2" xfId="0" applyNumberFormat="1" applyFont="1" applyFill="1" applyBorder="1" applyAlignment="1">
      <alignment horizontal="center" vertical="top"/>
    </xf>
    <xf numFmtId="164" fontId="4" fillId="2" borderId="2" xfId="0" applyNumberFormat="1" applyFont="1" applyFill="1" applyBorder="1" applyAlignment="1">
      <alignment horizontal="center" vertical="top"/>
    </xf>
    <xf numFmtId="0" fontId="11" fillId="5" borderId="17" xfId="0" applyFont="1" applyFill="1" applyBorder="1" applyAlignment="1">
      <alignment vertical="top"/>
    </xf>
    <xf numFmtId="0" fontId="23" fillId="0" borderId="13" xfId="0" applyFont="1" applyBorder="1" applyAlignment="1">
      <alignment horizontal="left" vertical="top"/>
    </xf>
    <xf numFmtId="0" fontId="23" fillId="0" borderId="13" xfId="0" applyFont="1" applyBorder="1" applyAlignment="1">
      <alignment horizontal="left" vertical="top" wrapText="1"/>
    </xf>
    <xf numFmtId="0" fontId="23" fillId="0" borderId="13" xfId="0" applyFont="1" applyBorder="1" applyAlignment="1">
      <alignment vertical="top" wrapText="1"/>
    </xf>
    <xf numFmtId="0" fontId="9" fillId="0" borderId="13" xfId="0" applyFont="1" applyBorder="1" applyAlignment="1">
      <alignment wrapText="1"/>
    </xf>
    <xf numFmtId="0" fontId="9" fillId="0" borderId="13" xfId="0" applyFont="1" applyBorder="1" applyAlignment="1">
      <alignment horizontal="justify" vertical="center" wrapText="1"/>
    </xf>
    <xf numFmtId="0" fontId="3" fillId="5" borderId="13" xfId="0" applyFont="1" applyFill="1" applyBorder="1" applyAlignment="1">
      <alignment vertical="top"/>
    </xf>
    <xf numFmtId="0" fontId="7" fillId="5" borderId="13" xfId="0" applyFont="1" applyFill="1" applyBorder="1" applyAlignment="1">
      <alignment vertical="top"/>
    </xf>
    <xf numFmtId="0" fontId="22" fillId="0" borderId="13" xfId="0" applyFont="1" applyBorder="1" applyAlignment="1">
      <alignment vertical="top" wrapText="1"/>
    </xf>
    <xf numFmtId="164" fontId="28" fillId="0" borderId="2" xfId="0" applyNumberFormat="1" applyFont="1" applyBorder="1" applyAlignment="1">
      <alignment horizontal="center" vertical="top"/>
    </xf>
    <xf numFmtId="164" fontId="5" fillId="8" borderId="2" xfId="0" applyNumberFormat="1" applyFont="1" applyFill="1" applyBorder="1" applyAlignment="1">
      <alignment horizontal="center" vertical="top"/>
    </xf>
    <xf numFmtId="0" fontId="3" fillId="4" borderId="2" xfId="0" applyFont="1" applyFill="1" applyBorder="1" applyAlignment="1">
      <alignment vertical="top"/>
    </xf>
    <xf numFmtId="164" fontId="22" fillId="0" borderId="2" xfId="0" applyNumberFormat="1" applyFont="1" applyBorder="1" applyAlignment="1">
      <alignment horizontal="center" vertical="top"/>
    </xf>
    <xf numFmtId="0" fontId="11" fillId="5" borderId="13" xfId="0" applyFont="1" applyFill="1" applyBorder="1" applyAlignment="1">
      <alignment vertical="top"/>
    </xf>
    <xf numFmtId="0" fontId="11" fillId="4" borderId="13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7" fillId="5" borderId="17" xfId="0" applyFont="1" applyFill="1" applyBorder="1" applyAlignment="1">
      <alignment vertical="top"/>
    </xf>
    <xf numFmtId="0" fontId="24" fillId="0" borderId="13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11" fillId="5" borderId="19" xfId="0" applyFont="1" applyFill="1" applyBorder="1" applyAlignment="1">
      <alignment vertical="top"/>
    </xf>
    <xf numFmtId="164" fontId="19" fillId="0" borderId="2" xfId="0" applyNumberFormat="1" applyFont="1" applyFill="1" applyBorder="1" applyAlignment="1">
      <alignment horizontal="center" vertical="top"/>
    </xf>
    <xf numFmtId="164" fontId="5" fillId="16" borderId="2" xfId="0" applyNumberFormat="1" applyFont="1" applyFill="1" applyBorder="1" applyAlignment="1">
      <alignment horizontal="center" vertical="top"/>
    </xf>
    <xf numFmtId="49" fontId="5" fillId="16" borderId="13" xfId="0" applyNumberFormat="1" applyFont="1" applyFill="1" applyBorder="1" applyAlignment="1">
      <alignment horizontal="left" vertical="top"/>
    </xf>
    <xf numFmtId="164" fontId="9" fillId="6" borderId="2" xfId="0" applyNumberFormat="1" applyFont="1" applyFill="1" applyBorder="1" applyAlignment="1">
      <alignment horizontal="center" vertical="top"/>
    </xf>
    <xf numFmtId="0" fontId="23" fillId="0" borderId="13" xfId="0" applyFont="1" applyBorder="1" applyAlignment="1">
      <alignment horizontal="justify" vertical="top" wrapText="1"/>
    </xf>
    <xf numFmtId="164" fontId="19" fillId="18" borderId="2" xfId="0" applyNumberFormat="1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center" vertical="top"/>
    </xf>
    <xf numFmtId="0" fontId="9" fillId="0" borderId="13" xfId="0" applyFont="1" applyBorder="1" applyAlignment="1">
      <alignment horizontal="justify"/>
    </xf>
    <xf numFmtId="0" fontId="9" fillId="0" borderId="13" xfId="0" applyFont="1" applyBorder="1" applyAlignment="1">
      <alignment vertical="top"/>
    </xf>
    <xf numFmtId="0" fontId="25" fillId="5" borderId="13" xfId="0" applyFont="1" applyFill="1" applyBorder="1" applyAlignment="1">
      <alignment vertical="top"/>
    </xf>
    <xf numFmtId="164" fontId="3" fillId="6" borderId="2" xfId="0" applyNumberFormat="1" applyFont="1" applyFill="1" applyBorder="1" applyAlignment="1">
      <alignment horizontal="center" vertical="top"/>
    </xf>
    <xf numFmtId="164" fontId="10" fillId="12" borderId="31" xfId="0" applyNumberFormat="1" applyFont="1" applyFill="1" applyBorder="1" applyAlignment="1">
      <alignment horizontal="center" vertical="top"/>
    </xf>
    <xf numFmtId="0" fontId="11" fillId="13" borderId="23" xfId="0" applyFont="1" applyFill="1" applyBorder="1" applyAlignment="1">
      <alignment vertical="top"/>
    </xf>
    <xf numFmtId="49" fontId="5" fillId="4" borderId="13" xfId="0" applyNumberFormat="1" applyFont="1" applyFill="1" applyBorder="1" applyAlignment="1">
      <alignment horizontal="center" vertical="top" wrapText="1"/>
    </xf>
    <xf numFmtId="49" fontId="5" fillId="4" borderId="17" xfId="0" applyNumberFormat="1" applyFont="1" applyFill="1" applyBorder="1" applyAlignment="1">
      <alignment horizontal="center" vertical="top"/>
    </xf>
    <xf numFmtId="49" fontId="5" fillId="4" borderId="18" xfId="0" applyNumberFormat="1" applyFont="1" applyFill="1" applyBorder="1" applyAlignment="1">
      <alignment horizontal="center" vertical="top"/>
    </xf>
    <xf numFmtId="49" fontId="5" fillId="3" borderId="17" xfId="0" applyNumberFormat="1" applyFont="1" applyFill="1" applyBorder="1" applyAlignment="1">
      <alignment horizontal="center" vertical="top"/>
    </xf>
    <xf numFmtId="49" fontId="5" fillId="3" borderId="18" xfId="0" applyNumberFormat="1" applyFont="1" applyFill="1" applyBorder="1" applyAlignment="1">
      <alignment horizontal="center" vertical="top"/>
    </xf>
    <xf numFmtId="49" fontId="5" fillId="3" borderId="19" xfId="0" applyNumberFormat="1" applyFont="1" applyFill="1" applyBorder="1" applyAlignment="1">
      <alignment horizontal="center" vertical="top"/>
    </xf>
    <xf numFmtId="0" fontId="3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left" vertical="top"/>
    </xf>
    <xf numFmtId="0" fontId="10" fillId="2" borderId="1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textRotation="90"/>
    </xf>
    <xf numFmtId="49" fontId="11" fillId="0" borderId="7" xfId="0" applyNumberFormat="1" applyFont="1" applyBorder="1" applyAlignment="1">
      <alignment horizontal="center" vertical="top" textRotation="90"/>
    </xf>
    <xf numFmtId="49" fontId="11" fillId="0" borderId="6" xfId="0" applyNumberFormat="1" applyFont="1" applyBorder="1" applyAlignment="1">
      <alignment horizontal="center" vertical="top" textRotation="90"/>
    </xf>
    <xf numFmtId="49" fontId="5" fillId="3" borderId="1" xfId="0" applyNumberFormat="1" applyFont="1" applyFill="1" applyBorder="1" applyAlignment="1">
      <alignment horizontal="right" vertical="top"/>
    </xf>
    <xf numFmtId="49" fontId="5" fillId="8" borderId="1" xfId="0" applyNumberFormat="1" applyFont="1" applyFill="1" applyBorder="1" applyAlignment="1">
      <alignment horizontal="left" vertical="top"/>
    </xf>
    <xf numFmtId="49" fontId="5" fillId="8" borderId="15" xfId="0" applyNumberFormat="1" applyFont="1" applyFill="1" applyBorder="1" applyAlignment="1">
      <alignment horizontal="left" vertical="top"/>
    </xf>
    <xf numFmtId="0" fontId="13" fillId="0" borderId="1" xfId="0" applyFont="1" applyBorder="1" applyAlignment="1">
      <alignment horizontal="center" vertical="top" textRotation="90"/>
    </xf>
    <xf numFmtId="49" fontId="5" fillId="15" borderId="1" xfId="0" applyNumberFormat="1" applyFont="1" applyFill="1" applyBorder="1" applyAlignment="1">
      <alignment horizontal="right" vertical="top"/>
    </xf>
    <xf numFmtId="49" fontId="5" fillId="2" borderId="5" xfId="0" applyNumberFormat="1" applyFont="1" applyFill="1" applyBorder="1" applyAlignment="1">
      <alignment horizontal="center" vertical="top"/>
    </xf>
    <xf numFmtId="49" fontId="5" fillId="2" borderId="7" xfId="0" applyNumberFormat="1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49" fontId="11" fillId="0" borderId="5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9" fillId="0" borderId="5" xfId="0" applyFont="1" applyFill="1" applyBorder="1" applyAlignment="1">
      <alignment horizontal="left" vertical="top" wrapText="1"/>
    </xf>
    <xf numFmtId="0" fontId="19" fillId="0" borderId="7" xfId="0" applyFont="1" applyFill="1" applyBorder="1" applyAlignment="1">
      <alignment horizontal="left" vertical="top" wrapText="1"/>
    </xf>
    <xf numFmtId="0" fontId="19" fillId="0" borderId="6" xfId="0" applyFont="1" applyFill="1" applyBorder="1" applyAlignment="1">
      <alignment horizontal="left" vertical="top" wrapText="1"/>
    </xf>
    <xf numFmtId="49" fontId="5" fillId="5" borderId="1" xfId="0" applyNumberFormat="1" applyFont="1" applyFill="1" applyBorder="1" applyAlignment="1">
      <alignment horizontal="right" vertical="top"/>
    </xf>
    <xf numFmtId="0" fontId="19" fillId="0" borderId="1" xfId="0" applyFont="1" applyFill="1" applyBorder="1" applyAlignment="1">
      <alignment horizontal="left" vertical="top" wrapText="1"/>
    </xf>
    <xf numFmtId="49" fontId="5" fillId="14" borderId="1" xfId="0" applyNumberFormat="1" applyFont="1" applyFill="1" applyBorder="1" applyAlignment="1">
      <alignment horizontal="center" vertical="top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49" fontId="5" fillId="2" borderId="6" xfId="0" applyNumberFormat="1" applyFont="1" applyFill="1" applyBorder="1" applyAlignment="1">
      <alignment horizontal="center" vertical="top"/>
    </xf>
    <xf numFmtId="49" fontId="5" fillId="0" borderId="5" xfId="0" applyNumberFormat="1" applyFont="1" applyBorder="1" applyAlignment="1">
      <alignment horizontal="center" vertical="top"/>
    </xf>
    <xf numFmtId="49" fontId="5" fillId="0" borderId="7" xfId="0" applyNumberFormat="1" applyFont="1" applyBorder="1" applyAlignment="1">
      <alignment horizontal="center" vertical="top"/>
    </xf>
    <xf numFmtId="49" fontId="5" fillId="0" borderId="6" xfId="0" applyNumberFormat="1" applyFont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 textRotation="90"/>
    </xf>
    <xf numFmtId="49" fontId="16" fillId="0" borderId="1" xfId="0" applyNumberFormat="1" applyFont="1" applyFill="1" applyBorder="1" applyAlignment="1">
      <alignment horizontal="center" vertical="top"/>
    </xf>
    <xf numFmtId="1" fontId="16" fillId="0" borderId="1" xfId="0" applyNumberFormat="1" applyFont="1" applyFill="1" applyBorder="1" applyAlignment="1">
      <alignment horizontal="center" vertical="top" textRotation="90" wrapText="1"/>
    </xf>
    <xf numFmtId="0" fontId="9" fillId="0" borderId="1" xfId="0" applyFont="1" applyFill="1" applyBorder="1" applyAlignment="1">
      <alignment horizontal="center" vertical="center" textRotation="90" wrapText="1"/>
    </xf>
    <xf numFmtId="49" fontId="11" fillId="0" borderId="1" xfId="0" applyNumberFormat="1" applyFont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right" vertical="top"/>
    </xf>
    <xf numFmtId="164" fontId="5" fillId="3" borderId="3" xfId="0" applyNumberFormat="1" applyFont="1" applyFill="1" applyBorder="1" applyAlignment="1">
      <alignment horizontal="right" vertical="top"/>
    </xf>
    <xf numFmtId="164" fontId="5" fillId="3" borderId="4" xfId="0" applyNumberFormat="1" applyFont="1" applyFill="1" applyBorder="1" applyAlignment="1">
      <alignment horizontal="right" vertical="top"/>
    </xf>
    <xf numFmtId="49" fontId="17" fillId="0" borderId="1" xfId="0" applyNumberFormat="1" applyFont="1" applyFill="1" applyBorder="1" applyAlignment="1">
      <alignment horizontal="center" vertical="top"/>
    </xf>
    <xf numFmtId="49" fontId="5" fillId="2" borderId="2" xfId="0" applyNumberFormat="1" applyFont="1" applyFill="1" applyBorder="1" applyAlignment="1">
      <alignment horizontal="right" vertical="top"/>
    </xf>
    <xf numFmtId="49" fontId="5" fillId="2" borderId="3" xfId="0" applyNumberFormat="1" applyFont="1" applyFill="1" applyBorder="1" applyAlignment="1">
      <alignment horizontal="right" vertical="top"/>
    </xf>
    <xf numFmtId="49" fontId="5" fillId="2" borderId="4" xfId="0" applyNumberFormat="1" applyFont="1" applyFill="1" applyBorder="1" applyAlignment="1">
      <alignment horizontal="right" vertical="top"/>
    </xf>
    <xf numFmtId="0" fontId="10" fillId="5" borderId="1" xfId="0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textRotation="90" wrapText="1"/>
    </xf>
    <xf numFmtId="0" fontId="3" fillId="0" borderId="1" xfId="0" applyFont="1" applyBorder="1" applyAlignment="1">
      <alignment horizontal="center" vertical="top" textRotation="90" wrapText="1"/>
    </xf>
    <xf numFmtId="0" fontId="10" fillId="0" borderId="1" xfId="0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textRotation="90" wrapText="1"/>
    </xf>
    <xf numFmtId="0" fontId="5" fillId="0" borderId="29" xfId="0" applyFont="1" applyBorder="1" applyAlignment="1">
      <alignment horizontal="center" vertical="top"/>
    </xf>
    <xf numFmtId="0" fontId="5" fillId="0" borderId="30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6" fillId="12" borderId="16" xfId="0" applyFont="1" applyFill="1" applyBorder="1" applyAlignment="1">
      <alignment horizontal="left" vertical="top" wrapText="1"/>
    </xf>
    <xf numFmtId="0" fontId="6" fillId="12" borderId="3" xfId="0" applyFont="1" applyFill="1" applyBorder="1" applyAlignment="1">
      <alignment horizontal="left" vertical="top" wrapText="1"/>
    </xf>
    <xf numFmtId="0" fontId="6" fillId="12" borderId="14" xfId="0" applyFont="1" applyFill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/>
    </xf>
    <xf numFmtId="0" fontId="5" fillId="4" borderId="3" xfId="0" applyFont="1" applyFill="1" applyBorder="1" applyAlignment="1">
      <alignment horizontal="left" vertical="top"/>
    </xf>
    <xf numFmtId="0" fontId="5" fillId="4" borderId="14" xfId="0" applyFont="1" applyFill="1" applyBorder="1" applyAlignment="1">
      <alignment horizontal="left" vertical="top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49" fontId="10" fillId="12" borderId="24" xfId="0" applyNumberFormat="1" applyFont="1" applyFill="1" applyBorder="1" applyAlignment="1">
      <alignment horizontal="right" vertical="top"/>
    </xf>
    <xf numFmtId="49" fontId="10" fillId="3" borderId="1" xfId="0" applyNumberFormat="1" applyFont="1" applyFill="1" applyBorder="1" applyAlignment="1">
      <alignment horizontal="right" vertical="top"/>
    </xf>
    <xf numFmtId="49" fontId="5" fillId="3" borderId="2" xfId="0" applyNumberFormat="1" applyFont="1" applyFill="1" applyBorder="1" applyAlignment="1">
      <alignment horizontal="left" vertical="top"/>
    </xf>
    <xf numFmtId="49" fontId="5" fillId="3" borderId="3" xfId="0" applyNumberFormat="1" applyFont="1" applyFill="1" applyBorder="1" applyAlignment="1">
      <alignment horizontal="left" vertical="top"/>
    </xf>
    <xf numFmtId="49" fontId="5" fillId="3" borderId="14" xfId="0" applyNumberFormat="1" applyFont="1" applyFill="1" applyBorder="1" applyAlignment="1">
      <alignment horizontal="left" vertical="top"/>
    </xf>
    <xf numFmtId="164" fontId="9" fillId="0" borderId="17" xfId="0" applyNumberFormat="1" applyFont="1" applyBorder="1" applyAlignment="1">
      <alignment horizontal="left" vertical="top" wrapText="1"/>
    </xf>
    <xf numFmtId="164" fontId="9" fillId="0" borderId="18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top"/>
    </xf>
    <xf numFmtId="49" fontId="5" fillId="3" borderId="13" xfId="0" applyNumberFormat="1" applyFont="1" applyFill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11" fillId="9" borderId="5" xfId="0" applyNumberFormat="1" applyFont="1" applyFill="1" applyBorder="1" applyAlignment="1">
      <alignment horizontal="center" vertical="top" textRotation="90"/>
    </xf>
    <xf numFmtId="49" fontId="11" fillId="9" borderId="6" xfId="0" applyNumberFormat="1" applyFont="1" applyFill="1" applyBorder="1" applyAlignment="1">
      <alignment horizontal="center" vertical="top" textRotation="90"/>
    </xf>
    <xf numFmtId="49" fontId="10" fillId="2" borderId="2" xfId="0" applyNumberFormat="1" applyFont="1" applyFill="1" applyBorder="1" applyAlignment="1">
      <alignment horizontal="left" vertical="top"/>
    </xf>
    <xf numFmtId="49" fontId="10" fillId="2" borderId="3" xfId="0" applyNumberFormat="1" applyFont="1" applyFill="1" applyBorder="1" applyAlignment="1">
      <alignment horizontal="left" vertical="top"/>
    </xf>
    <xf numFmtId="49" fontId="10" fillId="2" borderId="14" xfId="0" applyNumberFormat="1" applyFont="1" applyFill="1" applyBorder="1" applyAlignment="1">
      <alignment horizontal="left" vertical="top"/>
    </xf>
    <xf numFmtId="164" fontId="10" fillId="9" borderId="5" xfId="0" applyNumberFormat="1" applyFont="1" applyFill="1" applyBorder="1" applyAlignment="1">
      <alignment horizontal="center" vertical="top"/>
    </xf>
    <xf numFmtId="164" fontId="10" fillId="9" borderId="7" xfId="0" applyNumberFormat="1" applyFont="1" applyFill="1" applyBorder="1" applyAlignment="1">
      <alignment horizontal="center" vertical="top"/>
    </xf>
    <xf numFmtId="164" fontId="10" fillId="9" borderId="6" xfId="0" applyNumberFormat="1" applyFont="1" applyFill="1" applyBorder="1" applyAlignment="1">
      <alignment horizontal="center" vertical="top"/>
    </xf>
    <xf numFmtId="49" fontId="11" fillId="0" borderId="5" xfId="0" applyNumberFormat="1" applyFont="1" applyBorder="1" applyAlignment="1">
      <alignment horizontal="center" vertical="top"/>
    </xf>
    <xf numFmtId="49" fontId="11" fillId="0" borderId="6" xfId="0" applyNumberFormat="1" applyFont="1" applyBorder="1" applyAlignment="1">
      <alignment horizontal="center" vertical="top"/>
    </xf>
    <xf numFmtId="49" fontId="18" fillId="9" borderId="5" xfId="0" applyNumberFormat="1" applyFont="1" applyFill="1" applyBorder="1" applyAlignment="1">
      <alignment horizontal="center" vertical="top" textRotation="90"/>
    </xf>
    <xf numFmtId="49" fontId="18" fillId="9" borderId="7" xfId="0" applyNumberFormat="1" applyFont="1" applyFill="1" applyBorder="1" applyAlignment="1">
      <alignment horizontal="center" vertical="top" textRotation="90"/>
    </xf>
    <xf numFmtId="49" fontId="18" fillId="9" borderId="6" xfId="0" applyNumberFormat="1" applyFont="1" applyFill="1" applyBorder="1" applyAlignment="1">
      <alignment horizontal="center" vertical="top" textRotation="90"/>
    </xf>
    <xf numFmtId="49" fontId="10" fillId="2" borderId="5" xfId="0" applyNumberFormat="1" applyFont="1" applyFill="1" applyBorder="1" applyAlignment="1">
      <alignment horizontal="center" vertical="top"/>
    </xf>
    <xf numFmtId="49" fontId="10" fillId="2" borderId="7" xfId="0" applyNumberFormat="1" applyFont="1" applyFill="1" applyBorder="1" applyAlignment="1">
      <alignment horizontal="center" vertical="top"/>
    </xf>
    <xf numFmtId="49" fontId="10" fillId="2" borderId="6" xfId="0" applyNumberFormat="1" applyFont="1" applyFill="1" applyBorder="1" applyAlignment="1">
      <alignment horizontal="center" vertical="top"/>
    </xf>
    <xf numFmtId="0" fontId="9" fillId="0" borderId="15" xfId="0" applyFont="1" applyBorder="1" applyAlignment="1">
      <alignment horizontal="center" vertical="top"/>
    </xf>
    <xf numFmtId="1" fontId="11" fillId="9" borderId="5" xfId="0" applyNumberFormat="1" applyFont="1" applyFill="1" applyBorder="1" applyAlignment="1">
      <alignment horizontal="center" vertical="top" textRotation="90"/>
    </xf>
    <xf numFmtId="1" fontId="11" fillId="9" borderId="7" xfId="0" applyNumberFormat="1" applyFont="1" applyFill="1" applyBorder="1" applyAlignment="1">
      <alignment horizontal="center" vertical="top" textRotation="90"/>
    </xf>
    <xf numFmtId="1" fontId="11" fillId="9" borderId="6" xfId="0" applyNumberFormat="1" applyFont="1" applyFill="1" applyBorder="1" applyAlignment="1">
      <alignment horizontal="center" vertical="top" textRotation="90"/>
    </xf>
    <xf numFmtId="164" fontId="11" fillId="9" borderId="5" xfId="0" applyNumberFormat="1" applyFont="1" applyFill="1" applyBorder="1" applyAlignment="1">
      <alignment horizontal="center" vertical="top"/>
    </xf>
    <xf numFmtId="164" fontId="11" fillId="9" borderId="7" xfId="0" applyNumberFormat="1" applyFont="1" applyFill="1" applyBorder="1" applyAlignment="1">
      <alignment horizontal="center" vertical="top"/>
    </xf>
    <xf numFmtId="164" fontId="11" fillId="9" borderId="6" xfId="0" applyNumberFormat="1" applyFont="1" applyFill="1" applyBorder="1" applyAlignment="1">
      <alignment horizontal="center" vertical="top"/>
    </xf>
    <xf numFmtId="0" fontId="9" fillId="0" borderId="17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0" fontId="3" fillId="0" borderId="0" xfId="0" applyFont="1" applyBorder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textRotation="90" wrapText="1"/>
    </xf>
    <xf numFmtId="0" fontId="3" fillId="0" borderId="13" xfId="0" applyFont="1" applyBorder="1" applyAlignment="1">
      <alignment horizontal="center" vertical="top" textRotation="90" wrapText="1"/>
    </xf>
    <xf numFmtId="0" fontId="10" fillId="0" borderId="2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20" xfId="0" applyFont="1" applyBorder="1" applyAlignment="1">
      <alignment horizontal="center" vertical="top"/>
    </xf>
    <xf numFmtId="0" fontId="9" fillId="0" borderId="22" xfId="0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0" fontId="5" fillId="3" borderId="2" xfId="0" applyFont="1" applyFill="1" applyBorder="1" applyAlignment="1">
      <alignment horizontal="left" vertical="top"/>
    </xf>
    <xf numFmtId="0" fontId="5" fillId="3" borderId="3" xfId="0" applyFont="1" applyFill="1" applyBorder="1" applyAlignment="1">
      <alignment horizontal="left" vertical="top"/>
    </xf>
    <xf numFmtId="0" fontId="5" fillId="3" borderId="14" xfId="0" applyFont="1" applyFill="1" applyBorder="1" applyAlignment="1">
      <alignment horizontal="left" vertical="top"/>
    </xf>
    <xf numFmtId="0" fontId="10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left" vertical="top" wrapText="1"/>
    </xf>
    <xf numFmtId="0" fontId="10" fillId="2" borderId="14" xfId="0" applyFont="1" applyFill="1" applyBorder="1" applyAlignment="1">
      <alignment horizontal="left" vertical="top" wrapText="1"/>
    </xf>
    <xf numFmtId="49" fontId="5" fillId="16" borderId="2" xfId="0" applyNumberFormat="1" applyFont="1" applyFill="1" applyBorder="1" applyAlignment="1">
      <alignment horizontal="left" vertical="top"/>
    </xf>
    <xf numFmtId="49" fontId="5" fillId="16" borderId="3" xfId="0" applyNumberFormat="1" applyFont="1" applyFill="1" applyBorder="1" applyAlignment="1">
      <alignment horizontal="left" vertical="top"/>
    </xf>
    <xf numFmtId="49" fontId="5" fillId="16" borderId="14" xfId="0" applyNumberFormat="1" applyFont="1" applyFill="1" applyBorder="1" applyAlignment="1">
      <alignment horizontal="left" vertical="top"/>
    </xf>
    <xf numFmtId="1" fontId="11" fillId="0" borderId="5" xfId="0" applyNumberFormat="1" applyFont="1" applyBorder="1" applyAlignment="1">
      <alignment horizontal="center" vertical="top" textRotation="90"/>
    </xf>
    <xf numFmtId="1" fontId="11" fillId="0" borderId="7" xfId="0" applyNumberFormat="1" applyFont="1" applyBorder="1" applyAlignment="1">
      <alignment horizontal="center" vertical="top" textRotation="90"/>
    </xf>
    <xf numFmtId="1" fontId="11" fillId="0" borderId="6" xfId="0" applyNumberFormat="1" applyFont="1" applyBorder="1" applyAlignment="1">
      <alignment horizontal="center" vertical="top" textRotation="90"/>
    </xf>
  </cellXfs>
  <cellStyles count="2">
    <cellStyle name="Įprastas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97"/>
  <sheetViews>
    <sheetView tabSelected="1" view="pageBreakPreview" topLeftCell="A10" zoomScale="78" zoomScaleNormal="89" zoomScaleSheetLayoutView="78" workbookViewId="0">
      <pane ySplit="4" topLeftCell="A74" activePane="bottomLeft" state="frozen"/>
      <selection activeCell="A10" sqref="A10"/>
      <selection pane="bottomLeft" activeCell="M73" sqref="M73"/>
    </sheetView>
  </sheetViews>
  <sheetFormatPr defaultColWidth="9.109375" defaultRowHeight="13.2" x14ac:dyDescent="0.25"/>
  <cols>
    <col min="1" max="1" width="4.44140625" style="1" customWidth="1"/>
    <col min="2" max="2" width="2.5546875" style="1" customWidth="1"/>
    <col min="3" max="3" width="5.109375" style="1" customWidth="1"/>
    <col min="4" max="4" width="20.5546875" style="1" customWidth="1"/>
    <col min="5" max="5" width="3" style="1" customWidth="1"/>
    <col min="6" max="6" width="6.5546875" style="2" customWidth="1"/>
    <col min="7" max="7" width="4.5546875" style="1" customWidth="1"/>
    <col min="8" max="8" width="8.44140625" style="1" bestFit="1" customWidth="1"/>
    <col min="9" max="9" width="5.109375" style="1" customWidth="1"/>
    <col min="10" max="10" width="5.44140625" style="1" bestFit="1" customWidth="1"/>
    <col min="11" max="11" width="5.33203125" style="1" customWidth="1"/>
    <col min="12" max="12" width="7.33203125" style="1" customWidth="1"/>
    <col min="13" max="14" width="5.44140625" style="1" customWidth="1"/>
    <col min="15" max="16" width="6.109375" style="1" customWidth="1"/>
    <col min="17" max="17" width="5.44140625" style="1" bestFit="1" customWidth="1"/>
    <col min="18" max="18" width="3.88671875" style="1" bestFit="1" customWidth="1"/>
    <col min="19" max="19" width="4.33203125" style="1" customWidth="1"/>
    <col min="20" max="20" width="3.88671875" style="1" bestFit="1" customWidth="1"/>
    <col min="21" max="21" width="6.88671875" style="1" customWidth="1"/>
    <col min="22" max="22" width="9.109375" style="1"/>
    <col min="23" max="23" width="6.109375" style="1" customWidth="1"/>
    <col min="24" max="24" width="6.33203125" style="1" customWidth="1"/>
    <col min="25" max="28" width="0" style="1" hidden="1" customWidth="1"/>
    <col min="29" max="29" width="5" style="1" bestFit="1" customWidth="1"/>
    <col min="30" max="30" width="3.88671875" style="1" bestFit="1" customWidth="1"/>
    <col min="31" max="31" width="6" style="1" bestFit="1" customWidth="1"/>
    <col min="32" max="32" width="4.6640625" style="1" customWidth="1"/>
    <col min="33" max="33" width="6.44140625" style="1" bestFit="1" customWidth="1"/>
    <col min="34" max="34" width="5.5546875" style="1" bestFit="1" customWidth="1"/>
    <col min="35" max="35" width="5.5546875" style="1" customWidth="1"/>
    <col min="36" max="36" width="4.44140625" style="1" customWidth="1"/>
    <col min="37" max="37" width="4" style="1" bestFit="1" customWidth="1"/>
    <col min="38" max="38" width="5.44140625" style="1" bestFit="1" customWidth="1"/>
    <col min="39" max="39" width="3.88671875" style="1" bestFit="1" customWidth="1"/>
    <col min="40" max="40" width="4.6640625" style="1" customWidth="1"/>
    <col min="41" max="41" width="3.88671875" style="1" bestFit="1" customWidth="1"/>
    <col min="42" max="44" width="6.44140625" style="1" customWidth="1"/>
    <col min="45" max="45" width="7" style="1" customWidth="1"/>
    <col min="46" max="46" width="4.5546875" style="1" customWidth="1"/>
    <col min="47" max="47" width="5.109375" style="3" customWidth="1"/>
    <col min="48" max="48" width="6.44140625" style="3" bestFit="1" customWidth="1"/>
    <col min="49" max="49" width="6" style="3" customWidth="1"/>
    <col min="50" max="50" width="6" style="3" bestFit="1" customWidth="1"/>
    <col min="51" max="52" width="3.88671875" style="3" bestFit="1" customWidth="1"/>
    <col min="53" max="53" width="5.88671875" style="3" customWidth="1"/>
    <col min="54" max="54" width="4" style="3" bestFit="1" customWidth="1"/>
    <col min="55" max="55" width="5.44140625" style="3" bestFit="1" customWidth="1"/>
    <col min="56" max="56" width="3.88671875" style="3" bestFit="1" customWidth="1"/>
    <col min="57" max="57" width="4.109375" style="3" customWidth="1"/>
    <col min="58" max="58" width="3.5546875" style="3" customWidth="1"/>
    <col min="59" max="59" width="8.33203125" style="3" customWidth="1"/>
    <col min="60" max="60" width="6" style="3" bestFit="1" customWidth="1"/>
    <col min="61" max="61" width="5.5546875" style="3" customWidth="1"/>
    <col min="62" max="62" width="7.6640625" style="3" customWidth="1"/>
    <col min="63" max="63" width="5.109375" style="3" customWidth="1"/>
    <col min="64" max="64" width="7" style="3" customWidth="1"/>
    <col min="65" max="65" width="5.44140625" style="3" bestFit="1" customWidth="1"/>
    <col min="66" max="66" width="6.6640625" style="3" customWidth="1"/>
    <col min="67" max="67" width="7.6640625" style="3" customWidth="1"/>
    <col min="68" max="69" width="7" style="3" customWidth="1"/>
    <col min="70" max="71" width="6" style="3" customWidth="1"/>
    <col min="72" max="72" width="5.44140625" style="3" bestFit="1" customWidth="1"/>
    <col min="73" max="73" width="4.6640625" style="3" customWidth="1"/>
    <col min="74" max="74" width="4.33203125" style="3" customWidth="1"/>
    <col min="75" max="75" width="6" style="3" customWidth="1"/>
    <col min="76" max="77" width="6.44140625" style="3" bestFit="1" customWidth="1"/>
    <col min="78" max="78" width="6" style="3" bestFit="1" customWidth="1"/>
    <col min="79" max="79" width="4.6640625" style="3" customWidth="1"/>
    <col min="80" max="80" width="24.88671875" style="24" customWidth="1"/>
    <col min="81" max="81" width="8.88671875" style="3" customWidth="1"/>
    <col min="82" max="82" width="10.109375" style="3" customWidth="1"/>
    <col min="83" max="83" width="10.6640625" style="3" bestFit="1" customWidth="1"/>
    <col min="84" max="84" width="7.5546875" style="3" bestFit="1" customWidth="1"/>
    <col min="85" max="16384" width="9.109375" style="3"/>
  </cols>
  <sheetData>
    <row r="1" spans="1:84" ht="50.25" customHeight="1" x14ac:dyDescent="0.25">
      <c r="BI1" s="1"/>
      <c r="CB1" s="349"/>
      <c r="CC1" s="349"/>
      <c r="CD1" s="349"/>
      <c r="CE1" s="349"/>
    </row>
    <row r="2" spans="1:84" x14ac:dyDescent="0.25">
      <c r="BI2" s="1"/>
      <c r="CB2" s="3"/>
      <c r="CE2" s="1"/>
    </row>
    <row r="3" spans="1:84" x14ac:dyDescent="0.25">
      <c r="BI3" s="1"/>
      <c r="CB3" s="3"/>
      <c r="CE3" s="1"/>
    </row>
    <row r="4" spans="1:84" ht="30" customHeight="1" x14ac:dyDescent="0.25">
      <c r="A4" s="350" t="s">
        <v>106</v>
      </c>
      <c r="B4" s="350"/>
      <c r="C4" s="350"/>
      <c r="D4" s="350"/>
      <c r="E4" s="350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  <c r="AJ4" s="350"/>
      <c r="AK4" s="350"/>
      <c r="AL4" s="350"/>
      <c r="AM4" s="350"/>
      <c r="AN4" s="350"/>
      <c r="AO4" s="350"/>
      <c r="AP4" s="350"/>
      <c r="AQ4" s="350"/>
      <c r="AR4" s="350"/>
      <c r="AS4" s="350"/>
      <c r="AT4" s="350"/>
      <c r="AU4" s="350"/>
      <c r="AV4" s="350"/>
      <c r="AW4" s="350"/>
      <c r="AX4" s="350"/>
      <c r="AY4" s="350"/>
      <c r="AZ4" s="350"/>
      <c r="BA4" s="350"/>
      <c r="BB4" s="350"/>
      <c r="BC4" s="350"/>
      <c r="BD4" s="350"/>
      <c r="BE4" s="350"/>
      <c r="BF4" s="350"/>
      <c r="BG4" s="350"/>
      <c r="BH4" s="350"/>
      <c r="BI4" s="350"/>
      <c r="BJ4" s="350"/>
      <c r="BK4" s="350"/>
      <c r="BL4" s="350"/>
      <c r="BM4" s="350"/>
      <c r="BN4" s="350"/>
      <c r="BO4" s="350"/>
      <c r="BP4" s="350"/>
      <c r="BQ4" s="350"/>
      <c r="BR4" s="350"/>
      <c r="BS4" s="350"/>
      <c r="BT4" s="350"/>
      <c r="BU4" s="350"/>
      <c r="BV4" s="350"/>
      <c r="BW4" s="350"/>
      <c r="BX4" s="350"/>
      <c r="BY4" s="350"/>
      <c r="BZ4" s="350"/>
      <c r="CA4" s="350"/>
      <c r="CB4" s="350"/>
      <c r="CC4" s="350"/>
      <c r="CD4" s="350"/>
      <c r="CE4" s="350"/>
      <c r="CF4" s="4"/>
    </row>
    <row r="5" spans="1:84" ht="36" customHeight="1" x14ac:dyDescent="0.25">
      <c r="A5" s="350"/>
      <c r="B5" s="350"/>
      <c r="C5" s="350"/>
      <c r="D5" s="350"/>
      <c r="E5" s="350"/>
      <c r="F5" s="350"/>
      <c r="G5" s="350"/>
      <c r="H5" s="350"/>
      <c r="I5" s="350"/>
      <c r="J5" s="350"/>
      <c r="K5" s="350"/>
      <c r="L5" s="350"/>
      <c r="M5" s="350"/>
      <c r="N5" s="350"/>
      <c r="O5" s="350"/>
      <c r="P5" s="350"/>
      <c r="Q5" s="350"/>
      <c r="R5" s="350"/>
      <c r="S5" s="350"/>
      <c r="T5" s="350"/>
      <c r="U5" s="350"/>
      <c r="V5" s="350"/>
      <c r="W5" s="350"/>
      <c r="X5" s="350"/>
      <c r="Y5" s="350"/>
      <c r="Z5" s="350"/>
      <c r="AA5" s="350"/>
      <c r="AB5" s="350"/>
      <c r="AC5" s="350"/>
      <c r="AD5" s="350"/>
      <c r="AE5" s="350"/>
      <c r="AF5" s="350"/>
      <c r="AG5" s="350"/>
      <c r="AH5" s="350"/>
      <c r="AI5" s="350"/>
      <c r="AJ5" s="350"/>
      <c r="AK5" s="350"/>
      <c r="AL5" s="350"/>
      <c r="AM5" s="350"/>
      <c r="AN5" s="350"/>
      <c r="AO5" s="350"/>
      <c r="AP5" s="350"/>
      <c r="AQ5" s="350"/>
      <c r="AR5" s="350"/>
      <c r="AS5" s="350"/>
      <c r="AT5" s="350"/>
      <c r="AU5" s="350"/>
      <c r="AV5" s="350"/>
      <c r="AW5" s="350"/>
      <c r="AX5" s="350"/>
      <c r="AY5" s="350"/>
      <c r="AZ5" s="350"/>
      <c r="BA5" s="350"/>
      <c r="BB5" s="350"/>
      <c r="BC5" s="350"/>
      <c r="BD5" s="350"/>
      <c r="BE5" s="350"/>
      <c r="BF5" s="350"/>
      <c r="BG5" s="350"/>
      <c r="BH5" s="350"/>
      <c r="BI5" s="350"/>
      <c r="BJ5" s="350"/>
      <c r="BK5" s="350"/>
      <c r="BL5" s="350"/>
      <c r="BM5" s="350"/>
      <c r="BN5" s="350"/>
      <c r="BO5" s="350"/>
      <c r="BP5" s="350"/>
      <c r="BQ5" s="350"/>
      <c r="BR5" s="350"/>
      <c r="BS5" s="350"/>
      <c r="BT5" s="350"/>
      <c r="BU5" s="350"/>
      <c r="BV5" s="350"/>
      <c r="BW5" s="350"/>
      <c r="BX5" s="350"/>
      <c r="BY5" s="350"/>
      <c r="BZ5" s="350"/>
      <c r="CA5" s="350"/>
      <c r="CB5" s="350"/>
      <c r="CC5" s="350"/>
      <c r="CD5" s="350"/>
      <c r="CE5" s="350"/>
      <c r="CF5" s="5"/>
    </row>
    <row r="6" spans="1:84" ht="36" customHeight="1" x14ac:dyDescent="0.25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111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111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111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  <c r="BQ6" s="111"/>
      <c r="BR6" s="87"/>
      <c r="BS6" s="87"/>
      <c r="BT6" s="87"/>
      <c r="BU6" s="87"/>
      <c r="BV6" s="87"/>
      <c r="BW6" s="87"/>
      <c r="BX6" s="87"/>
      <c r="BY6" s="87"/>
      <c r="BZ6" s="87"/>
      <c r="CA6" s="87"/>
      <c r="CB6" s="87"/>
      <c r="CC6" s="87"/>
      <c r="CD6" s="87"/>
      <c r="CE6" s="355" t="s">
        <v>99</v>
      </c>
      <c r="CF6" s="355"/>
    </row>
    <row r="7" spans="1:84" ht="14.25" customHeight="1" x14ac:dyDescent="0.25">
      <c r="A7" s="351"/>
      <c r="B7" s="351"/>
      <c r="C7" s="351"/>
      <c r="D7" s="351"/>
      <c r="E7" s="351"/>
      <c r="F7" s="351"/>
      <c r="G7" s="351"/>
      <c r="H7" s="351"/>
      <c r="I7" s="351"/>
      <c r="J7" s="351"/>
      <c r="K7" s="351"/>
      <c r="L7" s="351"/>
      <c r="M7" s="351"/>
      <c r="N7" s="351"/>
      <c r="O7" s="351"/>
      <c r="P7" s="351"/>
      <c r="Q7" s="351"/>
      <c r="R7" s="351"/>
      <c r="S7" s="351"/>
      <c r="T7" s="351"/>
      <c r="U7" s="351"/>
      <c r="V7" s="351"/>
      <c r="W7" s="351"/>
      <c r="X7" s="351"/>
      <c r="Y7" s="351"/>
      <c r="Z7" s="351"/>
      <c r="AA7" s="351"/>
      <c r="AB7" s="351"/>
      <c r="AC7" s="351"/>
      <c r="AD7" s="351"/>
      <c r="AE7" s="351"/>
      <c r="AF7" s="351"/>
      <c r="AG7" s="351"/>
      <c r="AH7" s="351"/>
      <c r="AI7" s="351"/>
      <c r="AJ7" s="351"/>
      <c r="AK7" s="351"/>
      <c r="AL7" s="351"/>
      <c r="AM7" s="351"/>
      <c r="AN7" s="351"/>
      <c r="AO7" s="351"/>
      <c r="AP7" s="351"/>
      <c r="AQ7" s="351"/>
      <c r="AR7" s="351"/>
      <c r="AS7" s="351"/>
      <c r="AT7" s="351"/>
      <c r="CB7" s="3"/>
    </row>
    <row r="8" spans="1:84" ht="14.2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112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112"/>
      <c r="AJ8" s="6"/>
      <c r="AK8" s="6"/>
      <c r="AL8" s="6"/>
      <c r="AM8" s="6"/>
      <c r="AN8" s="6"/>
      <c r="AO8" s="6"/>
      <c r="AP8" s="6"/>
      <c r="AQ8" s="6"/>
      <c r="AR8" s="6"/>
      <c r="AS8" s="6"/>
      <c r="CB8" s="1"/>
      <c r="CC8" s="1"/>
      <c r="CD8" s="1"/>
      <c r="CE8" s="114" t="s">
        <v>86</v>
      </c>
    </row>
    <row r="9" spans="1:84" ht="14.25" customHeight="1" thickBot="1" x14ac:dyDescent="0.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112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12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CB9" s="3"/>
    </row>
    <row r="10" spans="1:84" ht="12" customHeight="1" thickBot="1" x14ac:dyDescent="0.3">
      <c r="A10" s="352" t="s">
        <v>0</v>
      </c>
      <c r="B10" s="283" t="s">
        <v>1</v>
      </c>
      <c r="C10" s="283" t="s">
        <v>2</v>
      </c>
      <c r="D10" s="236" t="s">
        <v>24</v>
      </c>
      <c r="E10" s="262" t="s">
        <v>3</v>
      </c>
      <c r="F10" s="286" t="s">
        <v>4</v>
      </c>
      <c r="G10" s="262" t="s">
        <v>5</v>
      </c>
      <c r="H10" s="310">
        <v>2015</v>
      </c>
      <c r="I10" s="310"/>
      <c r="J10" s="310"/>
      <c r="K10" s="310"/>
      <c r="L10" s="310"/>
      <c r="M10" s="310"/>
      <c r="N10" s="310"/>
      <c r="O10" s="310"/>
      <c r="P10" s="310"/>
      <c r="Q10" s="310"/>
      <c r="R10" s="310"/>
      <c r="S10" s="310"/>
      <c r="T10" s="310"/>
      <c r="U10" s="310"/>
      <c r="V10" s="310"/>
      <c r="W10" s="310"/>
      <c r="X10" s="310"/>
      <c r="Y10" s="143"/>
      <c r="Z10" s="143"/>
      <c r="AA10" s="143"/>
      <c r="AB10" s="143"/>
      <c r="AC10" s="310">
        <v>2016</v>
      </c>
      <c r="AD10" s="310"/>
      <c r="AE10" s="310"/>
      <c r="AF10" s="310"/>
      <c r="AG10" s="310"/>
      <c r="AH10" s="310"/>
      <c r="AI10" s="310"/>
      <c r="AJ10" s="310"/>
      <c r="AK10" s="310"/>
      <c r="AL10" s="310"/>
      <c r="AM10" s="310"/>
      <c r="AN10" s="310"/>
      <c r="AO10" s="310"/>
      <c r="AP10" s="310"/>
      <c r="AQ10" s="310"/>
      <c r="AR10" s="310"/>
      <c r="AS10" s="310"/>
      <c r="AT10" s="310">
        <v>2017</v>
      </c>
      <c r="AU10" s="310"/>
      <c r="AV10" s="310"/>
      <c r="AW10" s="310"/>
      <c r="AX10" s="310"/>
      <c r="AY10" s="310"/>
      <c r="AZ10" s="310"/>
      <c r="BA10" s="310"/>
      <c r="BB10" s="310"/>
      <c r="BC10" s="310"/>
      <c r="BD10" s="310"/>
      <c r="BE10" s="310"/>
      <c r="BF10" s="310"/>
      <c r="BG10" s="310"/>
      <c r="BH10" s="310"/>
      <c r="BI10" s="310"/>
      <c r="BJ10" s="310"/>
      <c r="BK10" s="310">
        <v>2018</v>
      </c>
      <c r="BL10" s="310"/>
      <c r="BM10" s="310"/>
      <c r="BN10" s="310"/>
      <c r="BO10" s="310"/>
      <c r="BP10" s="310"/>
      <c r="BQ10" s="310"/>
      <c r="BR10" s="310"/>
      <c r="BS10" s="310"/>
      <c r="BT10" s="310"/>
      <c r="BU10" s="310"/>
      <c r="BV10" s="310"/>
      <c r="BW10" s="310"/>
      <c r="BX10" s="310"/>
      <c r="BY10" s="310"/>
      <c r="BZ10" s="310"/>
      <c r="CA10" s="311"/>
      <c r="CB10" s="292" t="s">
        <v>100</v>
      </c>
      <c r="CC10" s="293"/>
      <c r="CD10" s="293"/>
      <c r="CE10" s="293"/>
      <c r="CF10" s="294"/>
    </row>
    <row r="11" spans="1:84" ht="61.5" customHeight="1" x14ac:dyDescent="0.25">
      <c r="A11" s="353"/>
      <c r="B11" s="284"/>
      <c r="C11" s="284"/>
      <c r="D11" s="237"/>
      <c r="E11" s="263"/>
      <c r="F11" s="287"/>
      <c r="G11" s="263"/>
      <c r="H11" s="282" t="s">
        <v>14</v>
      </c>
      <c r="I11" s="282"/>
      <c r="J11" s="282"/>
      <c r="K11" s="282"/>
      <c r="L11" s="282"/>
      <c r="M11" s="282"/>
      <c r="N11" s="282"/>
      <c r="O11" s="282"/>
      <c r="P11" s="282"/>
      <c r="Q11" s="282"/>
      <c r="R11" s="282"/>
      <c r="S11" s="282"/>
      <c r="T11" s="282"/>
      <c r="U11" s="285" t="s">
        <v>17</v>
      </c>
      <c r="V11" s="285"/>
      <c r="W11" s="285"/>
      <c r="X11" s="285"/>
      <c r="Y11" s="285" t="s">
        <v>6</v>
      </c>
      <c r="Z11" s="285"/>
      <c r="AA11" s="285"/>
      <c r="AB11" s="285"/>
      <c r="AC11" s="282" t="s">
        <v>14</v>
      </c>
      <c r="AD11" s="282"/>
      <c r="AE11" s="282"/>
      <c r="AF11" s="282"/>
      <c r="AG11" s="282"/>
      <c r="AH11" s="282"/>
      <c r="AI11" s="282"/>
      <c r="AJ11" s="282"/>
      <c r="AK11" s="282"/>
      <c r="AL11" s="282"/>
      <c r="AM11" s="282"/>
      <c r="AN11" s="282"/>
      <c r="AO11" s="282"/>
      <c r="AP11" s="285" t="s">
        <v>92</v>
      </c>
      <c r="AQ11" s="285"/>
      <c r="AR11" s="285"/>
      <c r="AS11" s="285"/>
      <c r="AT11" s="282" t="s">
        <v>14</v>
      </c>
      <c r="AU11" s="282"/>
      <c r="AV11" s="282"/>
      <c r="AW11" s="282"/>
      <c r="AX11" s="282"/>
      <c r="AY11" s="282"/>
      <c r="AZ11" s="282"/>
      <c r="BA11" s="282"/>
      <c r="BB11" s="282"/>
      <c r="BC11" s="282"/>
      <c r="BD11" s="282"/>
      <c r="BE11" s="282"/>
      <c r="BF11" s="282"/>
      <c r="BG11" s="285" t="s">
        <v>18</v>
      </c>
      <c r="BH11" s="285"/>
      <c r="BI11" s="285"/>
      <c r="BJ11" s="285"/>
      <c r="BK11" s="282" t="s">
        <v>14</v>
      </c>
      <c r="BL11" s="282"/>
      <c r="BM11" s="282"/>
      <c r="BN11" s="282"/>
      <c r="BO11" s="282"/>
      <c r="BP11" s="282"/>
      <c r="BQ11" s="282"/>
      <c r="BR11" s="282"/>
      <c r="BS11" s="282"/>
      <c r="BT11" s="282"/>
      <c r="BU11" s="282"/>
      <c r="BV11" s="282"/>
      <c r="BW11" s="282"/>
      <c r="BX11" s="285" t="s">
        <v>18</v>
      </c>
      <c r="BY11" s="285"/>
      <c r="BZ11" s="285"/>
      <c r="CA11" s="354"/>
      <c r="CB11" s="288" t="s">
        <v>15</v>
      </c>
      <c r="CC11" s="307" t="s">
        <v>16</v>
      </c>
      <c r="CD11" s="308"/>
      <c r="CE11" s="308"/>
      <c r="CF11" s="309"/>
    </row>
    <row r="12" spans="1:84" ht="24.75" customHeight="1" x14ac:dyDescent="0.25">
      <c r="A12" s="353"/>
      <c r="B12" s="284"/>
      <c r="C12" s="284"/>
      <c r="D12" s="237"/>
      <c r="E12" s="263"/>
      <c r="F12" s="287"/>
      <c r="G12" s="263"/>
      <c r="H12" s="282" t="s">
        <v>11</v>
      </c>
      <c r="I12" s="282"/>
      <c r="J12" s="282"/>
      <c r="K12" s="282"/>
      <c r="L12" s="356" t="s">
        <v>12</v>
      </c>
      <c r="M12" s="357"/>
      <c r="N12" s="357"/>
      <c r="O12" s="357"/>
      <c r="P12" s="358"/>
      <c r="Q12" s="238" t="s">
        <v>13</v>
      </c>
      <c r="R12" s="282" t="s">
        <v>23</v>
      </c>
      <c r="S12" s="282"/>
      <c r="T12" s="282"/>
      <c r="U12" s="238" t="s">
        <v>7</v>
      </c>
      <c r="V12" s="290" t="s">
        <v>8</v>
      </c>
      <c r="W12" s="290"/>
      <c r="X12" s="271" t="s">
        <v>9</v>
      </c>
      <c r="Y12" s="238" t="s">
        <v>7</v>
      </c>
      <c r="Z12" s="290" t="s">
        <v>8</v>
      </c>
      <c r="AA12" s="290"/>
      <c r="AB12" s="271" t="s">
        <v>9</v>
      </c>
      <c r="AC12" s="282" t="s">
        <v>11</v>
      </c>
      <c r="AD12" s="282"/>
      <c r="AE12" s="282"/>
      <c r="AF12" s="282"/>
      <c r="AG12" s="356" t="s">
        <v>12</v>
      </c>
      <c r="AH12" s="357"/>
      <c r="AI12" s="357"/>
      <c r="AJ12" s="357"/>
      <c r="AK12" s="358"/>
      <c r="AL12" s="238" t="s">
        <v>13</v>
      </c>
      <c r="AM12" s="282" t="s">
        <v>23</v>
      </c>
      <c r="AN12" s="282"/>
      <c r="AO12" s="282"/>
      <c r="AP12" s="238" t="s">
        <v>7</v>
      </c>
      <c r="AQ12" s="290" t="s">
        <v>8</v>
      </c>
      <c r="AR12" s="290"/>
      <c r="AS12" s="271" t="s">
        <v>9</v>
      </c>
      <c r="AT12" s="282" t="s">
        <v>11</v>
      </c>
      <c r="AU12" s="282"/>
      <c r="AV12" s="282"/>
      <c r="AW12" s="282"/>
      <c r="AX12" s="356" t="s">
        <v>12</v>
      </c>
      <c r="AY12" s="357"/>
      <c r="AZ12" s="357"/>
      <c r="BA12" s="357"/>
      <c r="BB12" s="358"/>
      <c r="BC12" s="238" t="s">
        <v>13</v>
      </c>
      <c r="BD12" s="282" t="s">
        <v>23</v>
      </c>
      <c r="BE12" s="282"/>
      <c r="BF12" s="282"/>
      <c r="BG12" s="238" t="s">
        <v>7</v>
      </c>
      <c r="BH12" s="290" t="s">
        <v>8</v>
      </c>
      <c r="BI12" s="290"/>
      <c r="BJ12" s="271" t="s">
        <v>9</v>
      </c>
      <c r="BK12" s="282" t="s">
        <v>11</v>
      </c>
      <c r="BL12" s="282"/>
      <c r="BM12" s="282"/>
      <c r="BN12" s="282"/>
      <c r="BO12" s="356" t="s">
        <v>12</v>
      </c>
      <c r="BP12" s="357"/>
      <c r="BQ12" s="357"/>
      <c r="BR12" s="357"/>
      <c r="BS12" s="358"/>
      <c r="BT12" s="238" t="s">
        <v>13</v>
      </c>
      <c r="BU12" s="282" t="s">
        <v>23</v>
      </c>
      <c r="BV12" s="282"/>
      <c r="BW12" s="282"/>
      <c r="BX12" s="238" t="s">
        <v>7</v>
      </c>
      <c r="BY12" s="290" t="s">
        <v>8</v>
      </c>
      <c r="BZ12" s="290"/>
      <c r="CA12" s="291" t="s">
        <v>9</v>
      </c>
      <c r="CB12" s="289"/>
      <c r="CC12" s="18" t="s">
        <v>101</v>
      </c>
      <c r="CD12" s="18" t="s">
        <v>102</v>
      </c>
      <c r="CE12" s="18" t="s">
        <v>103</v>
      </c>
      <c r="CF12" s="144" t="s">
        <v>104</v>
      </c>
    </row>
    <row r="13" spans="1:84" ht="159.6" x14ac:dyDescent="0.25">
      <c r="A13" s="353"/>
      <c r="B13" s="284"/>
      <c r="C13" s="284"/>
      <c r="D13" s="237"/>
      <c r="E13" s="263"/>
      <c r="F13" s="287"/>
      <c r="G13" s="263"/>
      <c r="H13" s="117" t="s">
        <v>26</v>
      </c>
      <c r="I13" s="117" t="s">
        <v>19</v>
      </c>
      <c r="J13" s="117" t="s">
        <v>20</v>
      </c>
      <c r="K13" s="117" t="s">
        <v>21</v>
      </c>
      <c r="L13" s="117" t="s">
        <v>25</v>
      </c>
      <c r="M13" s="117" t="s">
        <v>28</v>
      </c>
      <c r="N13" s="117" t="s">
        <v>98</v>
      </c>
      <c r="O13" s="117" t="s">
        <v>22</v>
      </c>
      <c r="P13" s="113" t="s">
        <v>87</v>
      </c>
      <c r="Q13" s="238"/>
      <c r="R13" s="88" t="s">
        <v>27</v>
      </c>
      <c r="S13" s="88" t="s">
        <v>88</v>
      </c>
      <c r="T13" s="88" t="s">
        <v>89</v>
      </c>
      <c r="U13" s="238"/>
      <c r="V13" s="19" t="s">
        <v>7</v>
      </c>
      <c r="W13" s="20" t="s">
        <v>10</v>
      </c>
      <c r="X13" s="271"/>
      <c r="Y13" s="238"/>
      <c r="Z13" s="117" t="s">
        <v>7</v>
      </c>
      <c r="AA13" s="115" t="s">
        <v>10</v>
      </c>
      <c r="AB13" s="271"/>
      <c r="AC13" s="117" t="s">
        <v>26</v>
      </c>
      <c r="AD13" s="117" t="s">
        <v>19</v>
      </c>
      <c r="AE13" s="117" t="s">
        <v>20</v>
      </c>
      <c r="AF13" s="117" t="s">
        <v>21</v>
      </c>
      <c r="AG13" s="117" t="s">
        <v>25</v>
      </c>
      <c r="AH13" s="117" t="s">
        <v>28</v>
      </c>
      <c r="AI13" s="117" t="s">
        <v>98</v>
      </c>
      <c r="AJ13" s="117" t="s">
        <v>22</v>
      </c>
      <c r="AK13" s="117" t="s">
        <v>87</v>
      </c>
      <c r="AL13" s="238"/>
      <c r="AM13" s="88" t="s">
        <v>27</v>
      </c>
      <c r="AN13" s="88" t="s">
        <v>88</v>
      </c>
      <c r="AO13" s="88" t="s">
        <v>89</v>
      </c>
      <c r="AP13" s="238"/>
      <c r="AQ13" s="117" t="s">
        <v>7</v>
      </c>
      <c r="AR13" s="21" t="s">
        <v>10</v>
      </c>
      <c r="AS13" s="271"/>
      <c r="AT13" s="117" t="s">
        <v>26</v>
      </c>
      <c r="AU13" s="117" t="s">
        <v>19</v>
      </c>
      <c r="AV13" s="117" t="s">
        <v>20</v>
      </c>
      <c r="AW13" s="117" t="s">
        <v>21</v>
      </c>
      <c r="AX13" s="117" t="s">
        <v>25</v>
      </c>
      <c r="AY13" s="117" t="s">
        <v>28</v>
      </c>
      <c r="AZ13" s="117" t="s">
        <v>98</v>
      </c>
      <c r="BA13" s="117" t="s">
        <v>22</v>
      </c>
      <c r="BB13" s="117" t="s">
        <v>87</v>
      </c>
      <c r="BC13" s="238"/>
      <c r="BD13" s="88" t="s">
        <v>27</v>
      </c>
      <c r="BE13" s="88" t="s">
        <v>88</v>
      </c>
      <c r="BF13" s="88" t="s">
        <v>89</v>
      </c>
      <c r="BG13" s="238"/>
      <c r="BH13" s="117" t="s">
        <v>7</v>
      </c>
      <c r="BI13" s="21" t="s">
        <v>10</v>
      </c>
      <c r="BJ13" s="271"/>
      <c r="BK13" s="117" t="s">
        <v>26</v>
      </c>
      <c r="BL13" s="117" t="s">
        <v>19</v>
      </c>
      <c r="BM13" s="19" t="s">
        <v>20</v>
      </c>
      <c r="BN13" s="19" t="s">
        <v>21</v>
      </c>
      <c r="BO13" s="117" t="s">
        <v>25</v>
      </c>
      <c r="BP13" s="117" t="s">
        <v>28</v>
      </c>
      <c r="BQ13" s="117" t="s">
        <v>98</v>
      </c>
      <c r="BR13" s="117" t="s">
        <v>22</v>
      </c>
      <c r="BS13" s="117" t="s">
        <v>87</v>
      </c>
      <c r="BT13" s="238"/>
      <c r="BU13" s="88" t="s">
        <v>27</v>
      </c>
      <c r="BV13" s="88" t="s">
        <v>88</v>
      </c>
      <c r="BW13" s="88" t="s">
        <v>89</v>
      </c>
      <c r="BX13" s="238"/>
      <c r="BY13" s="117" t="s">
        <v>7</v>
      </c>
      <c r="BZ13" s="21" t="s">
        <v>10</v>
      </c>
      <c r="CA13" s="291"/>
      <c r="CB13" s="181"/>
      <c r="CC13" s="22"/>
      <c r="CD13" s="22"/>
      <c r="CE13" s="22"/>
      <c r="CF13" s="145"/>
    </row>
    <row r="14" spans="1:84" ht="13.95" customHeight="1" x14ac:dyDescent="0.25">
      <c r="A14" s="301" t="s">
        <v>38</v>
      </c>
      <c r="B14" s="302"/>
      <c r="C14" s="302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302"/>
      <c r="AC14" s="302"/>
      <c r="AD14" s="302"/>
      <c r="AE14" s="302"/>
      <c r="AF14" s="302"/>
      <c r="AG14" s="302"/>
      <c r="AH14" s="302"/>
      <c r="AI14" s="302"/>
      <c r="AJ14" s="302"/>
      <c r="AK14" s="302"/>
      <c r="AL14" s="302"/>
      <c r="AM14" s="302"/>
      <c r="AN14" s="302"/>
      <c r="AO14" s="302"/>
      <c r="AP14" s="302"/>
      <c r="AQ14" s="302"/>
      <c r="AR14" s="302"/>
      <c r="AS14" s="302"/>
      <c r="AT14" s="302"/>
      <c r="AU14" s="302"/>
      <c r="AV14" s="302"/>
      <c r="AW14" s="302"/>
      <c r="AX14" s="302"/>
      <c r="AY14" s="302"/>
      <c r="AZ14" s="302"/>
      <c r="BA14" s="302"/>
      <c r="BB14" s="302"/>
      <c r="BC14" s="302"/>
      <c r="BD14" s="302"/>
      <c r="BE14" s="302"/>
      <c r="BF14" s="302"/>
      <c r="BG14" s="302"/>
      <c r="BH14" s="302"/>
      <c r="BI14" s="302"/>
      <c r="BJ14" s="302"/>
      <c r="BK14" s="302"/>
      <c r="BL14" s="302"/>
      <c r="BM14" s="302"/>
      <c r="BN14" s="302"/>
      <c r="BO14" s="302"/>
      <c r="BP14" s="302"/>
      <c r="BQ14" s="302"/>
      <c r="BR14" s="302"/>
      <c r="BS14" s="302"/>
      <c r="BT14" s="302"/>
      <c r="BU14" s="302"/>
      <c r="BV14" s="302"/>
      <c r="BW14" s="302"/>
      <c r="BX14" s="302"/>
      <c r="BY14" s="302"/>
      <c r="BZ14" s="302"/>
      <c r="CA14" s="302"/>
      <c r="CB14" s="302"/>
      <c r="CC14" s="302"/>
      <c r="CD14" s="302"/>
      <c r="CE14" s="302"/>
      <c r="CF14" s="303"/>
    </row>
    <row r="15" spans="1:84" ht="14.25" customHeight="1" x14ac:dyDescent="0.25">
      <c r="A15" s="146" t="s">
        <v>30</v>
      </c>
      <c r="B15" s="137" t="s">
        <v>34</v>
      </c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  <c r="N15" s="138"/>
      <c r="O15" s="138"/>
      <c r="P15" s="138"/>
      <c r="Q15" s="138"/>
      <c r="R15" s="138"/>
      <c r="S15" s="138"/>
      <c r="T15" s="138"/>
      <c r="U15" s="138"/>
      <c r="V15" s="138"/>
      <c r="W15" s="138"/>
      <c r="X15" s="138"/>
      <c r="Y15" s="138"/>
      <c r="Z15" s="138"/>
      <c r="AA15" s="138"/>
      <c r="AB15" s="138"/>
      <c r="AC15" s="138"/>
      <c r="AD15" s="138"/>
      <c r="AE15" s="138"/>
      <c r="AF15" s="138"/>
      <c r="AG15" s="138"/>
      <c r="AH15" s="138"/>
      <c r="AI15" s="138"/>
      <c r="AJ15" s="138"/>
      <c r="AK15" s="138"/>
      <c r="AL15" s="138"/>
      <c r="AM15" s="138"/>
      <c r="AN15" s="13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25"/>
      <c r="CC15" s="138"/>
      <c r="CD15" s="138"/>
      <c r="CE15" s="138"/>
      <c r="CF15" s="147"/>
    </row>
    <row r="16" spans="1:84" ht="14.25" customHeight="1" x14ac:dyDescent="0.25">
      <c r="A16" s="148" t="s">
        <v>30</v>
      </c>
      <c r="B16" s="8" t="s">
        <v>30</v>
      </c>
      <c r="C16" s="298" t="s">
        <v>85</v>
      </c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299"/>
      <c r="T16" s="299"/>
      <c r="U16" s="299"/>
      <c r="V16" s="299"/>
      <c r="W16" s="299"/>
      <c r="X16" s="299"/>
      <c r="Y16" s="299"/>
      <c r="Z16" s="299"/>
      <c r="AA16" s="299"/>
      <c r="AB16" s="299"/>
      <c r="AC16" s="299"/>
      <c r="AD16" s="299"/>
      <c r="AE16" s="299"/>
      <c r="AF16" s="299"/>
      <c r="AG16" s="299"/>
      <c r="AH16" s="299"/>
      <c r="AI16" s="299"/>
      <c r="AJ16" s="299"/>
      <c r="AK16" s="299"/>
      <c r="AL16" s="299"/>
      <c r="AM16" s="299"/>
      <c r="AN16" s="299"/>
      <c r="AO16" s="299"/>
      <c r="AP16" s="299"/>
      <c r="AQ16" s="299"/>
      <c r="AR16" s="299"/>
      <c r="AS16" s="299"/>
      <c r="AT16" s="299"/>
      <c r="AU16" s="299"/>
      <c r="AV16" s="299"/>
      <c r="AW16" s="299"/>
      <c r="AX16" s="299"/>
      <c r="AY16" s="299"/>
      <c r="AZ16" s="299"/>
      <c r="BA16" s="299"/>
      <c r="BB16" s="299"/>
      <c r="BC16" s="299"/>
      <c r="BD16" s="299"/>
      <c r="BE16" s="299"/>
      <c r="BF16" s="299"/>
      <c r="BG16" s="299"/>
      <c r="BH16" s="299"/>
      <c r="BI16" s="299"/>
      <c r="BJ16" s="299"/>
      <c r="BK16" s="299"/>
      <c r="BL16" s="299"/>
      <c r="BM16" s="299"/>
      <c r="BN16" s="299"/>
      <c r="BO16" s="299"/>
      <c r="BP16" s="299"/>
      <c r="BQ16" s="299"/>
      <c r="BR16" s="299"/>
      <c r="BS16" s="299"/>
      <c r="BT16" s="299"/>
      <c r="BU16" s="299"/>
      <c r="BV16" s="299"/>
      <c r="BW16" s="299"/>
      <c r="BX16" s="299"/>
      <c r="BY16" s="299"/>
      <c r="BZ16" s="299"/>
      <c r="CA16" s="299"/>
      <c r="CB16" s="299"/>
      <c r="CC16" s="299"/>
      <c r="CD16" s="299"/>
      <c r="CE16" s="299"/>
      <c r="CF16" s="300"/>
    </row>
    <row r="17" spans="1:84" ht="12" customHeight="1" x14ac:dyDescent="0.25">
      <c r="A17" s="233" t="s">
        <v>30</v>
      </c>
      <c r="B17" s="249" t="s">
        <v>30</v>
      </c>
      <c r="C17" s="265" t="s">
        <v>30</v>
      </c>
      <c r="D17" s="251" t="s">
        <v>67</v>
      </c>
      <c r="E17" s="253" t="s">
        <v>29</v>
      </c>
      <c r="F17" s="241" t="s">
        <v>31</v>
      </c>
      <c r="G17" s="241" t="s">
        <v>32</v>
      </c>
      <c r="H17" s="10">
        <v>18.399999999999999</v>
      </c>
      <c r="I17" s="10"/>
      <c r="J17" s="10"/>
      <c r="K17" s="10"/>
      <c r="L17" s="10">
        <v>469.9</v>
      </c>
      <c r="M17" s="10"/>
      <c r="N17" s="10"/>
      <c r="O17" s="10"/>
      <c r="P17" s="10">
        <v>3.5</v>
      </c>
      <c r="Q17" s="10"/>
      <c r="R17" s="10"/>
      <c r="S17" s="10"/>
      <c r="T17" s="10"/>
      <c r="U17" s="10">
        <v>473.4</v>
      </c>
      <c r="V17" s="10">
        <v>471.6</v>
      </c>
      <c r="W17" s="10">
        <v>287.10000000000002</v>
      </c>
      <c r="X17" s="10">
        <v>1.8</v>
      </c>
      <c r="Y17" s="11">
        <v>0</v>
      </c>
      <c r="Z17" s="11">
        <v>0</v>
      </c>
      <c r="AA17" s="11">
        <v>0</v>
      </c>
      <c r="AB17" s="11">
        <v>0</v>
      </c>
      <c r="AC17" s="11">
        <v>19.8</v>
      </c>
      <c r="AD17" s="11"/>
      <c r="AE17" s="11"/>
      <c r="AF17" s="11"/>
      <c r="AG17" s="11">
        <v>504.1</v>
      </c>
      <c r="AH17" s="11"/>
      <c r="AI17" s="11"/>
      <c r="AJ17" s="11"/>
      <c r="AK17" s="11">
        <v>3.1</v>
      </c>
      <c r="AL17" s="11"/>
      <c r="AM17" s="11"/>
      <c r="AN17" s="11"/>
      <c r="AO17" s="11"/>
      <c r="AP17" s="11">
        <f>AG17+AH17+AK17</f>
        <v>507.20000000000005</v>
      </c>
      <c r="AQ17" s="11">
        <v>506.6</v>
      </c>
      <c r="AR17" s="11">
        <v>323.39999999999998</v>
      </c>
      <c r="AS17" s="11">
        <v>0.6</v>
      </c>
      <c r="AT17" s="12">
        <v>21.5</v>
      </c>
      <c r="AU17" s="10"/>
      <c r="AV17" s="10"/>
      <c r="AW17" s="10"/>
      <c r="AX17" s="10">
        <v>522</v>
      </c>
      <c r="AY17" s="10"/>
      <c r="AZ17" s="10"/>
      <c r="BA17" s="10"/>
      <c r="BB17" s="10">
        <v>3</v>
      </c>
      <c r="BC17" s="10"/>
      <c r="BD17" s="10"/>
      <c r="BE17" s="10"/>
      <c r="BF17" s="10"/>
      <c r="BG17" s="10">
        <f>AX17+BB17</f>
        <v>525</v>
      </c>
      <c r="BH17" s="10">
        <v>520.5</v>
      </c>
      <c r="BI17" s="10">
        <v>320</v>
      </c>
      <c r="BJ17" s="10">
        <v>4.5</v>
      </c>
      <c r="BK17" s="10">
        <v>22.5</v>
      </c>
      <c r="BL17" s="10"/>
      <c r="BM17" s="10"/>
      <c r="BN17" s="10"/>
      <c r="BO17" s="10">
        <v>530.29999999999995</v>
      </c>
      <c r="BP17" s="10"/>
      <c r="BQ17" s="10"/>
      <c r="BR17" s="10"/>
      <c r="BS17" s="10">
        <v>3</v>
      </c>
      <c r="BT17" s="10"/>
      <c r="BU17" s="10"/>
      <c r="BV17" s="10"/>
      <c r="BW17" s="10"/>
      <c r="BX17" s="10">
        <v>533.29999999999995</v>
      </c>
      <c r="BY17" s="10">
        <v>528.79999999999995</v>
      </c>
      <c r="BZ17" s="10">
        <v>325</v>
      </c>
      <c r="CA17" s="39">
        <v>4.5</v>
      </c>
      <c r="CB17" s="184" t="s">
        <v>126</v>
      </c>
      <c r="CC17" s="132">
        <v>5200</v>
      </c>
      <c r="CD17" s="132">
        <v>5400</v>
      </c>
      <c r="CE17" s="132">
        <v>5600</v>
      </c>
      <c r="CF17" s="149">
        <v>5800</v>
      </c>
    </row>
    <row r="18" spans="1:84" ht="45.75" customHeight="1" x14ac:dyDescent="0.25">
      <c r="A18" s="234"/>
      <c r="B18" s="250"/>
      <c r="C18" s="266"/>
      <c r="D18" s="252"/>
      <c r="E18" s="254"/>
      <c r="F18" s="242"/>
      <c r="G18" s="24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3"/>
      <c r="V18" s="13"/>
      <c r="W18" s="13"/>
      <c r="X18" s="13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3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39"/>
      <c r="CB18" s="184" t="s">
        <v>127</v>
      </c>
      <c r="CC18" s="132">
        <v>85</v>
      </c>
      <c r="CD18" s="132">
        <v>90</v>
      </c>
      <c r="CE18" s="132">
        <v>95</v>
      </c>
      <c r="CF18" s="149">
        <v>100</v>
      </c>
    </row>
    <row r="19" spans="1:84" ht="120.6" customHeight="1" x14ac:dyDescent="0.25">
      <c r="A19" s="234"/>
      <c r="B19" s="250"/>
      <c r="C19" s="266"/>
      <c r="D19" s="128" t="s">
        <v>60</v>
      </c>
      <c r="E19" s="254"/>
      <c r="F19" s="242"/>
      <c r="G19" s="242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3"/>
      <c r="V19" s="13"/>
      <c r="W19" s="13"/>
      <c r="X19" s="13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1"/>
      <c r="AQ19" s="11"/>
      <c r="AR19" s="11"/>
      <c r="AS19" s="11"/>
      <c r="AT19" s="13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39"/>
      <c r="CB19" s="184" t="s">
        <v>128</v>
      </c>
      <c r="CC19" s="132">
        <v>850</v>
      </c>
      <c r="CD19" s="132">
        <v>850</v>
      </c>
      <c r="CE19" s="132">
        <v>850</v>
      </c>
      <c r="CF19" s="149">
        <v>850</v>
      </c>
    </row>
    <row r="20" spans="1:84" ht="76.5" customHeight="1" x14ac:dyDescent="0.25">
      <c r="A20" s="234"/>
      <c r="B20" s="250"/>
      <c r="C20" s="266"/>
      <c r="D20" s="295" t="s">
        <v>61</v>
      </c>
      <c r="E20" s="254"/>
      <c r="F20" s="242"/>
      <c r="G20" s="242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2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39"/>
      <c r="CB20" s="184" t="s">
        <v>129</v>
      </c>
      <c r="CC20" s="132">
        <v>50</v>
      </c>
      <c r="CD20" s="132">
        <v>50</v>
      </c>
      <c r="CE20" s="132">
        <v>50</v>
      </c>
      <c r="CF20" s="149">
        <v>50</v>
      </c>
    </row>
    <row r="21" spans="1:84" ht="24" x14ac:dyDescent="0.25">
      <c r="A21" s="234"/>
      <c r="B21" s="250"/>
      <c r="C21" s="266"/>
      <c r="D21" s="296"/>
      <c r="E21" s="254"/>
      <c r="F21" s="242"/>
      <c r="G21" s="242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3"/>
      <c r="V21" s="13"/>
      <c r="W21" s="13"/>
      <c r="X21" s="13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1"/>
      <c r="AQ21" s="11"/>
      <c r="AR21" s="11"/>
      <c r="AS21" s="11"/>
      <c r="AT21" s="13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39"/>
      <c r="CB21" s="185" t="s">
        <v>39</v>
      </c>
      <c r="CC21" s="132">
        <v>3.6</v>
      </c>
      <c r="CD21" s="132">
        <v>5</v>
      </c>
      <c r="CE21" s="132">
        <v>5</v>
      </c>
      <c r="CF21" s="149">
        <v>5</v>
      </c>
    </row>
    <row r="22" spans="1:84" x14ac:dyDescent="0.25">
      <c r="A22" s="234"/>
      <c r="B22" s="250"/>
      <c r="C22" s="266"/>
      <c r="D22" s="296"/>
      <c r="E22" s="254"/>
      <c r="F22" s="242"/>
      <c r="G22" s="242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3"/>
      <c r="V22" s="13"/>
      <c r="W22" s="13"/>
      <c r="X22" s="13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1"/>
      <c r="AQ22" s="11"/>
      <c r="AR22" s="11"/>
      <c r="AS22" s="11"/>
      <c r="AT22" s="13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39"/>
      <c r="CB22" s="184" t="s">
        <v>125</v>
      </c>
      <c r="CC22" s="132">
        <v>51.5</v>
      </c>
      <c r="CD22" s="132">
        <v>51.5</v>
      </c>
      <c r="CE22" s="132">
        <v>51.5</v>
      </c>
      <c r="CF22" s="149">
        <v>51.5</v>
      </c>
    </row>
    <row r="23" spans="1:84" ht="72" x14ac:dyDescent="0.25">
      <c r="A23" s="234"/>
      <c r="B23" s="250"/>
      <c r="C23" s="266"/>
      <c r="D23" s="296"/>
      <c r="E23" s="254"/>
      <c r="F23" s="242"/>
      <c r="G23" s="242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3"/>
      <c r="V23" s="13"/>
      <c r="W23" s="13"/>
      <c r="X23" s="13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1"/>
      <c r="AQ23" s="11"/>
      <c r="AR23" s="11"/>
      <c r="AS23" s="11"/>
      <c r="AT23" s="13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39"/>
      <c r="CB23" s="185" t="s">
        <v>81</v>
      </c>
      <c r="CC23" s="132">
        <v>208</v>
      </c>
      <c r="CD23" s="132">
        <v>208</v>
      </c>
      <c r="CE23" s="132">
        <v>210</v>
      </c>
      <c r="CF23" s="149">
        <v>210</v>
      </c>
    </row>
    <row r="24" spans="1:84" ht="24" x14ac:dyDescent="0.25">
      <c r="A24" s="234"/>
      <c r="B24" s="250"/>
      <c r="C24" s="266"/>
      <c r="D24" s="296"/>
      <c r="E24" s="254"/>
      <c r="F24" s="242"/>
      <c r="G24" s="242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3"/>
      <c r="V24" s="13"/>
      <c r="W24" s="13"/>
      <c r="X24" s="13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1"/>
      <c r="AQ24" s="11"/>
      <c r="AR24" s="11"/>
      <c r="AS24" s="11"/>
      <c r="AT24" s="13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39"/>
      <c r="CB24" s="185" t="s">
        <v>130</v>
      </c>
      <c r="CC24" s="132">
        <v>32</v>
      </c>
      <c r="CD24" s="132">
        <v>32</v>
      </c>
      <c r="CE24" s="132">
        <v>32</v>
      </c>
      <c r="CF24" s="149">
        <v>32</v>
      </c>
    </row>
    <row r="25" spans="1:84" ht="26.4" x14ac:dyDescent="0.25">
      <c r="A25" s="234"/>
      <c r="B25" s="250"/>
      <c r="C25" s="266"/>
      <c r="D25" s="297"/>
      <c r="E25" s="254"/>
      <c r="F25" s="242"/>
      <c r="G25" s="242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3"/>
      <c r="V25" s="13"/>
      <c r="W25" s="13"/>
      <c r="X25" s="13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1"/>
      <c r="AQ25" s="11"/>
      <c r="AR25" s="11"/>
      <c r="AS25" s="11"/>
      <c r="AT25" s="13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39"/>
      <c r="CB25" s="186" t="s">
        <v>105</v>
      </c>
      <c r="CC25" s="96">
        <v>32</v>
      </c>
      <c r="CD25" s="96">
        <v>32</v>
      </c>
      <c r="CE25" s="96">
        <v>32</v>
      </c>
      <c r="CF25" s="150">
        <v>32</v>
      </c>
    </row>
    <row r="26" spans="1:84" ht="52.8" x14ac:dyDescent="0.25">
      <c r="A26" s="235"/>
      <c r="B26" s="264"/>
      <c r="C26" s="267"/>
      <c r="D26" s="128" t="s">
        <v>62</v>
      </c>
      <c r="E26" s="255"/>
      <c r="F26" s="243"/>
      <c r="G26" s="243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2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39"/>
      <c r="CB26" s="185" t="s">
        <v>95</v>
      </c>
      <c r="CC26" s="132"/>
      <c r="CD26" s="132">
        <v>1</v>
      </c>
      <c r="CE26" s="132">
        <v>1</v>
      </c>
      <c r="CF26" s="149">
        <v>1</v>
      </c>
    </row>
    <row r="27" spans="1:84" ht="14.25" customHeight="1" x14ac:dyDescent="0.25">
      <c r="A27" s="176" t="s">
        <v>30</v>
      </c>
      <c r="B27" s="8" t="s">
        <v>30</v>
      </c>
      <c r="C27" s="277" t="s">
        <v>107</v>
      </c>
      <c r="D27" s="278"/>
      <c r="E27" s="278"/>
      <c r="F27" s="278"/>
      <c r="G27" s="279"/>
      <c r="H27" s="16">
        <f>SUM(H17:H26)</f>
        <v>18.399999999999999</v>
      </c>
      <c r="I27" s="16"/>
      <c r="J27" s="16"/>
      <c r="K27" s="16"/>
      <c r="L27" s="16">
        <f>SUM(L17:L26)</f>
        <v>469.9</v>
      </c>
      <c r="M27" s="16"/>
      <c r="N27" s="16"/>
      <c r="O27" s="16"/>
      <c r="P27" s="16">
        <f>SUM(P17:P26)</f>
        <v>3.5</v>
      </c>
      <c r="Q27" s="16"/>
      <c r="R27" s="16"/>
      <c r="S27" s="16"/>
      <c r="T27" s="16"/>
      <c r="U27" s="16">
        <f t="shared" ref="U27:CA27" si="0">SUM(U17:U26)</f>
        <v>473.4</v>
      </c>
      <c r="V27" s="16">
        <f t="shared" si="0"/>
        <v>471.6</v>
      </c>
      <c r="W27" s="16">
        <f t="shared" si="0"/>
        <v>287.10000000000002</v>
      </c>
      <c r="X27" s="16">
        <f t="shared" si="0"/>
        <v>1.8</v>
      </c>
      <c r="Y27" s="16">
        <f t="shared" si="0"/>
        <v>0</v>
      </c>
      <c r="Z27" s="16">
        <f t="shared" si="0"/>
        <v>0</v>
      </c>
      <c r="AA27" s="16">
        <f t="shared" si="0"/>
        <v>0</v>
      </c>
      <c r="AB27" s="16">
        <f t="shared" si="0"/>
        <v>0</v>
      </c>
      <c r="AC27" s="16">
        <f t="shared" si="0"/>
        <v>19.8</v>
      </c>
      <c r="AD27" s="16"/>
      <c r="AE27" s="16"/>
      <c r="AF27" s="16"/>
      <c r="AG27" s="16">
        <f t="shared" si="0"/>
        <v>504.1</v>
      </c>
      <c r="AH27" s="16">
        <f t="shared" si="0"/>
        <v>0</v>
      </c>
      <c r="AI27" s="16"/>
      <c r="AJ27" s="16"/>
      <c r="AK27" s="16">
        <f t="shared" si="0"/>
        <v>3.1</v>
      </c>
      <c r="AL27" s="16"/>
      <c r="AM27" s="16"/>
      <c r="AN27" s="16"/>
      <c r="AO27" s="16"/>
      <c r="AP27" s="16">
        <f t="shared" si="0"/>
        <v>507.20000000000005</v>
      </c>
      <c r="AQ27" s="16">
        <f t="shared" si="0"/>
        <v>506.6</v>
      </c>
      <c r="AR27" s="16">
        <f t="shared" si="0"/>
        <v>323.39999999999998</v>
      </c>
      <c r="AS27" s="16">
        <f t="shared" si="0"/>
        <v>0.6</v>
      </c>
      <c r="AT27" s="16">
        <f t="shared" si="0"/>
        <v>21.5</v>
      </c>
      <c r="AU27" s="16"/>
      <c r="AV27" s="16"/>
      <c r="AW27" s="16"/>
      <c r="AX27" s="16">
        <f t="shared" si="0"/>
        <v>522</v>
      </c>
      <c r="AY27" s="16"/>
      <c r="AZ27" s="16"/>
      <c r="BA27" s="16"/>
      <c r="BB27" s="16">
        <f t="shared" si="0"/>
        <v>3</v>
      </c>
      <c r="BC27" s="16"/>
      <c r="BD27" s="16"/>
      <c r="BE27" s="16"/>
      <c r="BF27" s="16"/>
      <c r="BG27" s="16">
        <f t="shared" si="0"/>
        <v>525</v>
      </c>
      <c r="BH27" s="16">
        <f t="shared" si="0"/>
        <v>520.5</v>
      </c>
      <c r="BI27" s="16">
        <f t="shared" si="0"/>
        <v>320</v>
      </c>
      <c r="BJ27" s="16">
        <f t="shared" si="0"/>
        <v>4.5</v>
      </c>
      <c r="BK27" s="16">
        <f t="shared" si="0"/>
        <v>22.5</v>
      </c>
      <c r="BL27" s="16"/>
      <c r="BM27" s="16"/>
      <c r="BN27" s="16"/>
      <c r="BO27" s="16">
        <f t="shared" si="0"/>
        <v>530.29999999999995</v>
      </c>
      <c r="BP27" s="16"/>
      <c r="BQ27" s="16"/>
      <c r="BR27" s="16"/>
      <c r="BS27" s="16">
        <f t="shared" si="0"/>
        <v>3</v>
      </c>
      <c r="BT27" s="16"/>
      <c r="BU27" s="16"/>
      <c r="BV27" s="16"/>
      <c r="BW27" s="16"/>
      <c r="BX27" s="16">
        <f t="shared" si="0"/>
        <v>533.29999999999995</v>
      </c>
      <c r="BY27" s="16">
        <f t="shared" si="0"/>
        <v>528.79999999999995</v>
      </c>
      <c r="BZ27" s="16">
        <f t="shared" si="0"/>
        <v>325</v>
      </c>
      <c r="CA27" s="182">
        <f t="shared" si="0"/>
        <v>4.5</v>
      </c>
      <c r="CB27" s="187"/>
      <c r="CC27" s="9"/>
      <c r="CD27" s="9"/>
      <c r="CE27" s="9"/>
      <c r="CF27" s="151"/>
    </row>
    <row r="28" spans="1:84" ht="16.5" customHeight="1" x14ac:dyDescent="0.25">
      <c r="A28" s="176" t="s">
        <v>30</v>
      </c>
      <c r="B28" s="273" t="s">
        <v>108</v>
      </c>
      <c r="C28" s="274"/>
      <c r="D28" s="274"/>
      <c r="E28" s="274"/>
      <c r="F28" s="274"/>
      <c r="G28" s="275"/>
      <c r="H28" s="17">
        <f>H27</f>
        <v>18.399999999999999</v>
      </c>
      <c r="I28" s="17"/>
      <c r="J28" s="17"/>
      <c r="K28" s="17"/>
      <c r="L28" s="17">
        <f>L27</f>
        <v>469.9</v>
      </c>
      <c r="M28" s="17"/>
      <c r="N28" s="17"/>
      <c r="O28" s="17"/>
      <c r="P28" s="17">
        <f>P27</f>
        <v>3.5</v>
      </c>
      <c r="Q28" s="17"/>
      <c r="R28" s="17"/>
      <c r="S28" s="17"/>
      <c r="T28" s="17"/>
      <c r="U28" s="17">
        <f t="shared" ref="U28:CA28" si="1">U27</f>
        <v>473.4</v>
      </c>
      <c r="V28" s="17">
        <f t="shared" si="1"/>
        <v>471.6</v>
      </c>
      <c r="W28" s="17">
        <f t="shared" si="1"/>
        <v>287.10000000000002</v>
      </c>
      <c r="X28" s="17">
        <f t="shared" si="1"/>
        <v>1.8</v>
      </c>
      <c r="Y28" s="17">
        <f t="shared" si="1"/>
        <v>0</v>
      </c>
      <c r="Z28" s="17">
        <f t="shared" si="1"/>
        <v>0</v>
      </c>
      <c r="AA28" s="17">
        <f t="shared" si="1"/>
        <v>0</v>
      </c>
      <c r="AB28" s="17">
        <f t="shared" si="1"/>
        <v>0</v>
      </c>
      <c r="AC28" s="17">
        <f t="shared" si="1"/>
        <v>19.8</v>
      </c>
      <c r="AD28" s="17"/>
      <c r="AE28" s="17"/>
      <c r="AF28" s="17"/>
      <c r="AG28" s="17">
        <f t="shared" si="1"/>
        <v>504.1</v>
      </c>
      <c r="AH28" s="17">
        <f t="shared" si="1"/>
        <v>0</v>
      </c>
      <c r="AI28" s="17"/>
      <c r="AJ28" s="17"/>
      <c r="AK28" s="17">
        <f t="shared" si="1"/>
        <v>3.1</v>
      </c>
      <c r="AL28" s="17"/>
      <c r="AM28" s="17"/>
      <c r="AN28" s="17"/>
      <c r="AO28" s="17"/>
      <c r="AP28" s="17">
        <f t="shared" si="1"/>
        <v>507.20000000000005</v>
      </c>
      <c r="AQ28" s="17">
        <f t="shared" si="1"/>
        <v>506.6</v>
      </c>
      <c r="AR28" s="17">
        <f t="shared" si="1"/>
        <v>323.39999999999998</v>
      </c>
      <c r="AS28" s="17">
        <f t="shared" si="1"/>
        <v>0.6</v>
      </c>
      <c r="AT28" s="17">
        <f t="shared" si="1"/>
        <v>21.5</v>
      </c>
      <c r="AU28" s="17"/>
      <c r="AV28" s="17"/>
      <c r="AW28" s="17"/>
      <c r="AX28" s="17">
        <f t="shared" si="1"/>
        <v>522</v>
      </c>
      <c r="AY28" s="17"/>
      <c r="AZ28" s="17"/>
      <c r="BA28" s="17"/>
      <c r="BB28" s="17">
        <f t="shared" si="1"/>
        <v>3</v>
      </c>
      <c r="BC28" s="17"/>
      <c r="BD28" s="17"/>
      <c r="BE28" s="17"/>
      <c r="BF28" s="17"/>
      <c r="BG28" s="17">
        <f t="shared" si="1"/>
        <v>525</v>
      </c>
      <c r="BH28" s="17">
        <f t="shared" si="1"/>
        <v>520.5</v>
      </c>
      <c r="BI28" s="17">
        <f t="shared" si="1"/>
        <v>320</v>
      </c>
      <c r="BJ28" s="17">
        <f t="shared" si="1"/>
        <v>4.5</v>
      </c>
      <c r="BK28" s="17">
        <f t="shared" si="1"/>
        <v>22.5</v>
      </c>
      <c r="BL28" s="17"/>
      <c r="BM28" s="17"/>
      <c r="BN28" s="17"/>
      <c r="BO28" s="17">
        <f t="shared" si="1"/>
        <v>530.29999999999995</v>
      </c>
      <c r="BP28" s="17"/>
      <c r="BQ28" s="17"/>
      <c r="BR28" s="17"/>
      <c r="BS28" s="17">
        <f t="shared" si="1"/>
        <v>3</v>
      </c>
      <c r="BT28" s="17"/>
      <c r="BU28" s="17"/>
      <c r="BV28" s="17"/>
      <c r="BW28" s="17"/>
      <c r="BX28" s="17">
        <f t="shared" si="1"/>
        <v>533.29999999999995</v>
      </c>
      <c r="BY28" s="17">
        <f t="shared" si="1"/>
        <v>528.79999999999995</v>
      </c>
      <c r="BZ28" s="17">
        <f t="shared" si="1"/>
        <v>325</v>
      </c>
      <c r="CA28" s="183">
        <f t="shared" si="1"/>
        <v>4.5</v>
      </c>
      <c r="CB28" s="188"/>
      <c r="CC28" s="7"/>
      <c r="CD28" s="7"/>
      <c r="CE28" s="7"/>
      <c r="CF28" s="152"/>
    </row>
    <row r="29" spans="1:84" s="27" customFormat="1" ht="15" customHeight="1" x14ac:dyDescent="0.25">
      <c r="A29" s="230" t="s">
        <v>33</v>
      </c>
      <c r="B29" s="304" t="s">
        <v>66</v>
      </c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  <c r="AC29" s="305"/>
      <c r="AD29" s="305"/>
      <c r="AE29" s="305"/>
      <c r="AF29" s="305"/>
      <c r="AG29" s="305"/>
      <c r="AH29" s="305"/>
      <c r="AI29" s="305"/>
      <c r="AJ29" s="305"/>
      <c r="AK29" s="305"/>
      <c r="AL29" s="305"/>
      <c r="AM29" s="305"/>
      <c r="AN29" s="305"/>
      <c r="AO29" s="305"/>
      <c r="AP29" s="305"/>
      <c r="AQ29" s="305"/>
      <c r="AR29" s="305"/>
      <c r="AS29" s="305"/>
      <c r="AT29" s="305"/>
      <c r="AU29" s="305"/>
      <c r="AV29" s="305"/>
      <c r="AW29" s="305"/>
      <c r="AX29" s="305"/>
      <c r="AY29" s="305"/>
      <c r="AZ29" s="305"/>
      <c r="BA29" s="305"/>
      <c r="BB29" s="305"/>
      <c r="BC29" s="305"/>
      <c r="BD29" s="305"/>
      <c r="BE29" s="305"/>
      <c r="BF29" s="305"/>
      <c r="BG29" s="305"/>
      <c r="BH29" s="305"/>
      <c r="BI29" s="305"/>
      <c r="BJ29" s="305"/>
      <c r="BK29" s="305"/>
      <c r="BL29" s="305"/>
      <c r="BM29" s="305"/>
      <c r="BN29" s="305"/>
      <c r="BO29" s="305"/>
      <c r="BP29" s="305"/>
      <c r="BQ29" s="305"/>
      <c r="BR29" s="305"/>
      <c r="BS29" s="305"/>
      <c r="BT29" s="305"/>
      <c r="BU29" s="305"/>
      <c r="BV29" s="305"/>
      <c r="BW29" s="305"/>
      <c r="BX29" s="305"/>
      <c r="BY29" s="305"/>
      <c r="BZ29" s="305"/>
      <c r="CA29" s="305"/>
      <c r="CB29" s="305"/>
      <c r="CC29" s="305"/>
      <c r="CD29" s="305"/>
      <c r="CE29" s="305"/>
      <c r="CF29" s="306"/>
    </row>
    <row r="30" spans="1:84" s="27" customFormat="1" ht="15.75" customHeight="1" x14ac:dyDescent="0.25">
      <c r="A30" s="161" t="s">
        <v>33</v>
      </c>
      <c r="B30" s="70" t="s">
        <v>30</v>
      </c>
      <c r="C30" s="280" t="s">
        <v>69</v>
      </c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0"/>
      <c r="T30" s="280"/>
      <c r="U30" s="280"/>
      <c r="V30" s="280"/>
      <c r="W30" s="280"/>
      <c r="X30" s="280"/>
      <c r="Y30" s="280"/>
      <c r="Z30" s="280"/>
      <c r="AA30" s="280"/>
      <c r="AB30" s="280"/>
      <c r="AC30" s="280"/>
      <c r="AD30" s="280"/>
      <c r="AE30" s="280"/>
      <c r="AF30" s="280"/>
      <c r="AG30" s="280"/>
      <c r="AH30" s="280"/>
      <c r="AI30" s="280"/>
      <c r="AJ30" s="280"/>
      <c r="AK30" s="280"/>
      <c r="AL30" s="280"/>
      <c r="AM30" s="280"/>
      <c r="AN30" s="280"/>
      <c r="AO30" s="280"/>
      <c r="AP30" s="280"/>
      <c r="AQ30" s="280"/>
      <c r="AR30" s="280"/>
      <c r="AS30" s="280"/>
      <c r="AT30" s="280"/>
      <c r="AU30" s="280"/>
      <c r="AV30" s="130"/>
      <c r="AW30" s="130"/>
      <c r="AX30" s="130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189"/>
      <c r="CB30" s="197"/>
      <c r="CC30" s="37"/>
      <c r="CD30" s="37"/>
      <c r="CE30" s="37"/>
      <c r="CF30" s="153"/>
    </row>
    <row r="31" spans="1:84" s="27" customFormat="1" ht="40.5" customHeight="1" x14ac:dyDescent="0.25">
      <c r="A31" s="231" t="s">
        <v>33</v>
      </c>
      <c r="B31" s="67" t="s">
        <v>30</v>
      </c>
      <c r="C31" s="276" t="s">
        <v>30</v>
      </c>
      <c r="D31" s="58" t="s">
        <v>68</v>
      </c>
      <c r="E31" s="269" t="s">
        <v>29</v>
      </c>
      <c r="F31" s="270">
        <v>301670800</v>
      </c>
      <c r="G31" s="247" t="s">
        <v>41</v>
      </c>
      <c r="H31" s="75"/>
      <c r="I31" s="75"/>
      <c r="J31" s="75"/>
      <c r="K31" s="75"/>
      <c r="L31" s="75">
        <v>136.80000000000001</v>
      </c>
      <c r="M31" s="75"/>
      <c r="N31" s="75"/>
      <c r="O31" s="75"/>
      <c r="P31" s="75">
        <v>2.6</v>
      </c>
      <c r="Q31" s="75"/>
      <c r="R31" s="75"/>
      <c r="S31" s="75"/>
      <c r="T31" s="75">
        <v>3.3</v>
      </c>
      <c r="U31" s="75">
        <f>L31+P31</f>
        <v>139.4</v>
      </c>
      <c r="V31" s="75">
        <v>139.4</v>
      </c>
      <c r="W31" s="75">
        <v>73.099999999999994</v>
      </c>
      <c r="X31" s="75">
        <v>0</v>
      </c>
      <c r="Y31" s="75">
        <v>0</v>
      </c>
      <c r="Z31" s="75">
        <v>0</v>
      </c>
      <c r="AA31" s="75">
        <v>0</v>
      </c>
      <c r="AB31" s="75">
        <v>0</v>
      </c>
      <c r="AC31" s="75"/>
      <c r="AD31" s="75"/>
      <c r="AE31" s="75"/>
      <c r="AF31" s="75"/>
      <c r="AG31" s="75">
        <v>158.30000000000001</v>
      </c>
      <c r="AH31" s="75"/>
      <c r="AI31" s="75"/>
      <c r="AJ31" s="75"/>
      <c r="AK31" s="75">
        <v>2.6</v>
      </c>
      <c r="AL31" s="75"/>
      <c r="AM31" s="75"/>
      <c r="AN31" s="75"/>
      <c r="AO31" s="75">
        <v>2</v>
      </c>
      <c r="AP31" s="75">
        <f>AG31+AH31+AK31</f>
        <v>160.9</v>
      </c>
      <c r="AQ31" s="75">
        <v>156</v>
      </c>
      <c r="AR31" s="75">
        <v>102.3</v>
      </c>
      <c r="AS31" s="75">
        <v>4.9000000000000004</v>
      </c>
      <c r="AT31" s="75"/>
      <c r="AU31" s="75"/>
      <c r="AV31" s="75"/>
      <c r="AW31" s="75"/>
      <c r="AX31" s="75">
        <v>161</v>
      </c>
      <c r="AY31" s="76"/>
      <c r="AZ31" s="76"/>
      <c r="BA31" s="76"/>
      <c r="BB31" s="91">
        <v>2.8</v>
      </c>
      <c r="BC31" s="76"/>
      <c r="BD31" s="76"/>
      <c r="BE31" s="77"/>
      <c r="BF31" s="77">
        <v>2</v>
      </c>
      <c r="BG31" s="77">
        <f>AX31+BB31</f>
        <v>163.80000000000001</v>
      </c>
      <c r="BH31" s="77">
        <v>159.80000000000001</v>
      </c>
      <c r="BI31" s="77">
        <v>103</v>
      </c>
      <c r="BJ31" s="77">
        <v>4</v>
      </c>
      <c r="BK31" s="77"/>
      <c r="BL31" s="77"/>
      <c r="BM31" s="77"/>
      <c r="BN31" s="77"/>
      <c r="BO31" s="77">
        <v>162</v>
      </c>
      <c r="BP31" s="77"/>
      <c r="BQ31" s="77"/>
      <c r="BR31" s="77"/>
      <c r="BS31" s="77">
        <v>3</v>
      </c>
      <c r="BT31" s="77"/>
      <c r="BU31" s="77"/>
      <c r="BV31" s="77"/>
      <c r="BW31" s="77">
        <v>2</v>
      </c>
      <c r="BX31" s="77">
        <f>BO31+BS31</f>
        <v>165</v>
      </c>
      <c r="BY31" s="77">
        <v>163</v>
      </c>
      <c r="BZ31" s="77">
        <v>104.5</v>
      </c>
      <c r="CA31" s="190">
        <v>2</v>
      </c>
      <c r="CB31" s="198"/>
      <c r="CC31" s="102"/>
      <c r="CD31" s="102"/>
      <c r="CE31" s="102"/>
      <c r="CF31" s="154"/>
    </row>
    <row r="32" spans="1:84" s="30" customFormat="1" ht="79.5" customHeight="1" x14ac:dyDescent="0.25">
      <c r="A32" s="232"/>
      <c r="B32" s="68"/>
      <c r="C32" s="276"/>
      <c r="D32" s="36" t="s">
        <v>63</v>
      </c>
      <c r="E32" s="269"/>
      <c r="F32" s="270"/>
      <c r="G32" s="247"/>
      <c r="H32" s="78"/>
      <c r="I32" s="78"/>
      <c r="J32" s="78"/>
      <c r="K32" s="78" t="s">
        <v>71</v>
      </c>
      <c r="L32" s="78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78"/>
      <c r="AO32" s="78"/>
      <c r="AP32" s="78"/>
      <c r="AQ32" s="78"/>
      <c r="AR32" s="78"/>
      <c r="AS32" s="78"/>
      <c r="AT32" s="78"/>
      <c r="AU32" s="78"/>
      <c r="AV32" s="78"/>
      <c r="AW32" s="78"/>
      <c r="AX32" s="78"/>
      <c r="AY32" s="78"/>
      <c r="AZ32" s="78"/>
      <c r="BA32" s="78"/>
      <c r="BB32" s="78"/>
      <c r="BC32" s="78"/>
      <c r="BD32" s="78"/>
      <c r="BE32" s="78"/>
      <c r="BF32" s="78"/>
      <c r="BG32" s="78"/>
      <c r="BH32" s="78"/>
      <c r="BI32" s="78"/>
      <c r="BJ32" s="78"/>
      <c r="BK32" s="78"/>
      <c r="BL32" s="79"/>
      <c r="BM32" s="80"/>
      <c r="BN32" s="80"/>
      <c r="BO32" s="80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191"/>
      <c r="CB32" s="199" t="s">
        <v>131</v>
      </c>
      <c r="CC32" s="103">
        <v>72</v>
      </c>
      <c r="CD32" s="103">
        <v>80</v>
      </c>
      <c r="CE32" s="103">
        <v>80</v>
      </c>
      <c r="CF32" s="156">
        <v>82</v>
      </c>
    </row>
    <row r="33" spans="1:84" s="27" customFormat="1" ht="54.75" customHeight="1" x14ac:dyDescent="0.25">
      <c r="A33" s="155"/>
      <c r="B33" s="68"/>
      <c r="C33" s="276"/>
      <c r="D33" s="256" t="s">
        <v>64</v>
      </c>
      <c r="E33" s="269"/>
      <c r="F33" s="270"/>
      <c r="G33" s="247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5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5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33"/>
      <c r="BM33" s="13"/>
      <c r="BN33" s="32"/>
      <c r="BO33" s="32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39"/>
      <c r="CB33" s="199" t="s">
        <v>132</v>
      </c>
      <c r="CC33" s="103">
        <v>32</v>
      </c>
      <c r="CD33" s="103">
        <v>38</v>
      </c>
      <c r="CE33" s="103">
        <v>36</v>
      </c>
      <c r="CF33" s="154">
        <v>36</v>
      </c>
    </row>
    <row r="34" spans="1:84" s="27" customFormat="1" ht="54.75" customHeight="1" x14ac:dyDescent="0.25">
      <c r="A34" s="155"/>
      <c r="B34" s="68"/>
      <c r="C34" s="276"/>
      <c r="D34" s="257"/>
      <c r="E34" s="269"/>
      <c r="F34" s="270"/>
      <c r="G34" s="247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5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5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  <c r="BG34" s="13"/>
      <c r="BH34" s="13"/>
      <c r="BI34" s="13"/>
      <c r="BJ34" s="13"/>
      <c r="BK34" s="13"/>
      <c r="BL34" s="33"/>
      <c r="BM34" s="13"/>
      <c r="BN34" s="32"/>
      <c r="BO34" s="32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39"/>
      <c r="CB34" s="200" t="s">
        <v>133</v>
      </c>
      <c r="CC34" s="103">
        <v>32</v>
      </c>
      <c r="CD34" s="103">
        <v>30</v>
      </c>
      <c r="CE34" s="103">
        <v>32</v>
      </c>
      <c r="CF34" s="154">
        <v>32</v>
      </c>
    </row>
    <row r="35" spans="1:84" s="27" customFormat="1" ht="54.75" customHeight="1" x14ac:dyDescent="0.25">
      <c r="A35" s="155"/>
      <c r="B35" s="68"/>
      <c r="C35" s="276"/>
      <c r="D35" s="258"/>
      <c r="E35" s="269"/>
      <c r="F35" s="270"/>
      <c r="G35" s="247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5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5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  <c r="BG35" s="13"/>
      <c r="BH35" s="13"/>
      <c r="BI35" s="13"/>
      <c r="BJ35" s="13"/>
      <c r="BK35" s="13"/>
      <c r="BL35" s="33"/>
      <c r="BM35" s="13"/>
      <c r="BN35" s="32"/>
      <c r="BO35" s="32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39"/>
      <c r="CB35" s="199" t="s">
        <v>115</v>
      </c>
      <c r="CC35" s="103">
        <v>0.66</v>
      </c>
      <c r="CD35" s="103">
        <v>1.6</v>
      </c>
      <c r="CE35" s="103">
        <v>1.5</v>
      </c>
      <c r="CF35" s="154">
        <v>0.6</v>
      </c>
    </row>
    <row r="36" spans="1:84" s="27" customFormat="1" ht="67.5" customHeight="1" x14ac:dyDescent="0.25">
      <c r="A36" s="157"/>
      <c r="B36" s="69"/>
      <c r="C36" s="276"/>
      <c r="D36" s="31" t="s">
        <v>65</v>
      </c>
      <c r="E36" s="269"/>
      <c r="F36" s="270"/>
      <c r="G36" s="247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26"/>
      <c r="AI36" s="26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06"/>
      <c r="AV36" s="32"/>
      <c r="AW36" s="32"/>
      <c r="AX36" s="32"/>
      <c r="AY36" s="13"/>
      <c r="AZ36" s="13"/>
      <c r="BA36" s="32"/>
      <c r="BB36" s="32"/>
      <c r="BC36" s="13"/>
      <c r="BD36" s="13"/>
      <c r="BE36" s="13"/>
      <c r="BF36" s="13"/>
      <c r="BG36" s="13"/>
      <c r="BH36" s="13"/>
      <c r="BI36" s="13"/>
      <c r="BJ36" s="13"/>
      <c r="BK36" s="13"/>
      <c r="BL36" s="34"/>
      <c r="BM36" s="34"/>
      <c r="BN36" s="34"/>
      <c r="BO36" s="34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192"/>
      <c r="CB36" s="200" t="s">
        <v>134</v>
      </c>
      <c r="CC36" s="141">
        <v>20</v>
      </c>
      <c r="CD36" s="141">
        <v>20</v>
      </c>
      <c r="CE36" s="141">
        <v>20</v>
      </c>
      <c r="CF36" s="158">
        <v>20</v>
      </c>
    </row>
    <row r="37" spans="1:84" ht="24" x14ac:dyDescent="0.25">
      <c r="A37" s="155" t="s">
        <v>33</v>
      </c>
      <c r="B37" s="68" t="s">
        <v>30</v>
      </c>
      <c r="C37" s="261" t="s">
        <v>33</v>
      </c>
      <c r="D37" s="58" t="s">
        <v>80</v>
      </c>
      <c r="E37" s="272" t="s">
        <v>29</v>
      </c>
      <c r="F37" s="268" t="s">
        <v>42</v>
      </c>
      <c r="G37" s="247" t="s">
        <v>43</v>
      </c>
      <c r="H37" s="10"/>
      <c r="I37" s="10"/>
      <c r="J37" s="10"/>
      <c r="K37" s="10"/>
      <c r="L37" s="10">
        <v>157.9</v>
      </c>
      <c r="M37" s="10"/>
      <c r="N37" s="10"/>
      <c r="O37" s="10"/>
      <c r="P37" s="10">
        <v>5.9</v>
      </c>
      <c r="Q37" s="10"/>
      <c r="R37" s="10"/>
      <c r="S37" s="10"/>
      <c r="T37" s="10"/>
      <c r="U37" s="10">
        <f>L37+P37</f>
        <v>163.80000000000001</v>
      </c>
      <c r="V37" s="10">
        <v>163.19999999999999</v>
      </c>
      <c r="W37" s="10">
        <v>92.7</v>
      </c>
      <c r="X37" s="10">
        <v>0.6</v>
      </c>
      <c r="Y37" s="11">
        <v>0</v>
      </c>
      <c r="Z37" s="11">
        <v>0</v>
      </c>
      <c r="AA37" s="11">
        <v>0</v>
      </c>
      <c r="AB37" s="11">
        <v>0</v>
      </c>
      <c r="AC37" s="11"/>
      <c r="AD37" s="11"/>
      <c r="AE37" s="11"/>
      <c r="AF37" s="11"/>
      <c r="AG37" s="11">
        <v>166.9</v>
      </c>
      <c r="AH37" s="11"/>
      <c r="AI37" s="11"/>
      <c r="AJ37" s="11"/>
      <c r="AK37" s="11">
        <v>6</v>
      </c>
      <c r="AL37" s="11"/>
      <c r="AM37" s="11"/>
      <c r="AN37" s="11"/>
      <c r="AO37" s="11"/>
      <c r="AP37" s="11">
        <f>AG37+AH37+AK37</f>
        <v>172.9</v>
      </c>
      <c r="AQ37" s="11">
        <v>171.2</v>
      </c>
      <c r="AR37" s="11">
        <v>99.5</v>
      </c>
      <c r="AS37" s="11">
        <v>1.7</v>
      </c>
      <c r="AT37" s="12"/>
      <c r="AU37" s="10"/>
      <c r="AV37" s="10"/>
      <c r="AW37" s="10"/>
      <c r="AX37" s="10">
        <v>166.9</v>
      </c>
      <c r="AY37" s="10"/>
      <c r="AZ37" s="10"/>
      <c r="BA37" s="10"/>
      <c r="BB37" s="10">
        <v>6</v>
      </c>
      <c r="BC37" s="10"/>
      <c r="BD37" s="10"/>
      <c r="BE37" s="10"/>
      <c r="BF37" s="10"/>
      <c r="BG37" s="10">
        <f>AX37+BB37</f>
        <v>172.9</v>
      </c>
      <c r="BH37" s="10">
        <v>171.2</v>
      </c>
      <c r="BI37" s="10">
        <v>99.5</v>
      </c>
      <c r="BJ37" s="10">
        <v>1.7</v>
      </c>
      <c r="BK37" s="12"/>
      <c r="BL37" s="10"/>
      <c r="BM37" s="10"/>
      <c r="BN37" s="10"/>
      <c r="BO37" s="10">
        <v>166.9</v>
      </c>
      <c r="BP37" s="10"/>
      <c r="BQ37" s="10"/>
      <c r="BR37" s="10"/>
      <c r="BS37" s="10">
        <v>6</v>
      </c>
      <c r="BT37" s="10"/>
      <c r="BU37" s="10"/>
      <c r="BV37" s="10"/>
      <c r="BW37" s="10"/>
      <c r="BX37" s="10">
        <f>BO37+BS37</f>
        <v>172.9</v>
      </c>
      <c r="BY37" s="10">
        <v>171.2</v>
      </c>
      <c r="BZ37" s="10">
        <v>99.5</v>
      </c>
      <c r="CA37" s="39">
        <v>1.7</v>
      </c>
      <c r="CB37" s="201" t="s">
        <v>116</v>
      </c>
      <c r="CC37" s="116">
        <v>11</v>
      </c>
      <c r="CD37" s="116">
        <v>12</v>
      </c>
      <c r="CE37" s="116">
        <v>12</v>
      </c>
      <c r="CF37" s="159">
        <v>14</v>
      </c>
    </row>
    <row r="38" spans="1:84" ht="24" x14ac:dyDescent="0.25">
      <c r="A38" s="155"/>
      <c r="B38" s="68"/>
      <c r="C38" s="261"/>
      <c r="D38" s="260" t="s">
        <v>79</v>
      </c>
      <c r="E38" s="272"/>
      <c r="F38" s="268"/>
      <c r="G38" s="247"/>
      <c r="H38" s="10"/>
      <c r="I38" s="10"/>
      <c r="J38" s="10"/>
      <c r="K38" s="10"/>
      <c r="L38" s="13"/>
      <c r="M38" s="10"/>
      <c r="N38" s="10"/>
      <c r="O38" s="10"/>
      <c r="P38" s="10"/>
      <c r="Q38" s="10"/>
      <c r="R38" s="10"/>
      <c r="S38" s="10"/>
      <c r="T38" s="10"/>
      <c r="U38" s="13"/>
      <c r="V38" s="13"/>
      <c r="W38" s="13"/>
      <c r="X38" s="13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1"/>
      <c r="AQ38" s="11"/>
      <c r="AR38" s="11"/>
      <c r="AS38" s="11"/>
      <c r="AT38" s="13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39"/>
      <c r="CB38" s="202" t="s">
        <v>117</v>
      </c>
      <c r="CC38" s="116">
        <v>18</v>
      </c>
      <c r="CD38" s="116">
        <v>20</v>
      </c>
      <c r="CE38" s="116">
        <v>21</v>
      </c>
      <c r="CF38" s="159">
        <v>21</v>
      </c>
    </row>
    <row r="39" spans="1:84" ht="36" x14ac:dyDescent="0.25">
      <c r="A39" s="155"/>
      <c r="B39" s="68"/>
      <c r="C39" s="261"/>
      <c r="D39" s="260"/>
      <c r="E39" s="272"/>
      <c r="F39" s="268"/>
      <c r="G39" s="247"/>
      <c r="H39" s="10"/>
      <c r="I39" s="10"/>
      <c r="J39" s="10"/>
      <c r="K39" s="10"/>
      <c r="L39" s="13"/>
      <c r="M39" s="10"/>
      <c r="N39" s="10"/>
      <c r="O39" s="10"/>
      <c r="P39" s="10"/>
      <c r="Q39" s="10"/>
      <c r="R39" s="10"/>
      <c r="S39" s="10"/>
      <c r="T39" s="10"/>
      <c r="U39" s="13"/>
      <c r="V39" s="13"/>
      <c r="W39" s="13"/>
      <c r="X39" s="13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1"/>
      <c r="AQ39" s="11"/>
      <c r="AR39" s="11"/>
      <c r="AS39" s="11"/>
      <c r="AT39" s="13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39"/>
      <c r="CB39" s="202" t="s">
        <v>118</v>
      </c>
      <c r="CC39" s="116">
        <v>82</v>
      </c>
      <c r="CD39" s="116">
        <v>90</v>
      </c>
      <c r="CE39" s="116">
        <v>90</v>
      </c>
      <c r="CF39" s="159">
        <v>90</v>
      </c>
    </row>
    <row r="40" spans="1:84" ht="36" x14ac:dyDescent="0.25">
      <c r="A40" s="155"/>
      <c r="B40" s="68"/>
      <c r="C40" s="261"/>
      <c r="D40" s="260"/>
      <c r="E40" s="272"/>
      <c r="F40" s="268"/>
      <c r="G40" s="247"/>
      <c r="H40" s="10"/>
      <c r="I40" s="10"/>
      <c r="J40" s="10"/>
      <c r="K40" s="10"/>
      <c r="L40" s="13"/>
      <c r="M40" s="10"/>
      <c r="N40" s="10"/>
      <c r="O40" s="10"/>
      <c r="P40" s="10"/>
      <c r="Q40" s="10"/>
      <c r="R40" s="10"/>
      <c r="S40" s="10"/>
      <c r="T40" s="10"/>
      <c r="U40" s="13"/>
      <c r="V40" s="13"/>
      <c r="W40" s="13"/>
      <c r="X40" s="13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1"/>
      <c r="AQ40" s="11"/>
      <c r="AR40" s="11"/>
      <c r="AS40" s="11"/>
      <c r="AT40" s="13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39"/>
      <c r="CB40" s="202" t="s">
        <v>114</v>
      </c>
      <c r="CC40" s="116">
        <v>5.9</v>
      </c>
      <c r="CD40" s="116">
        <v>6</v>
      </c>
      <c r="CE40" s="116">
        <v>6</v>
      </c>
      <c r="CF40" s="159">
        <v>6</v>
      </c>
    </row>
    <row r="41" spans="1:84" ht="24" x14ac:dyDescent="0.25">
      <c r="A41" s="155"/>
      <c r="B41" s="68"/>
      <c r="C41" s="261"/>
      <c r="D41" s="260"/>
      <c r="E41" s="272"/>
      <c r="F41" s="268"/>
      <c r="G41" s="247"/>
      <c r="H41" s="10"/>
      <c r="I41" s="10"/>
      <c r="J41" s="10"/>
      <c r="K41" s="10"/>
      <c r="L41" s="13"/>
      <c r="M41" s="10"/>
      <c r="N41" s="10"/>
      <c r="O41" s="10"/>
      <c r="P41" s="10"/>
      <c r="Q41" s="10"/>
      <c r="R41" s="10"/>
      <c r="S41" s="10"/>
      <c r="T41" s="10"/>
      <c r="U41" s="13"/>
      <c r="V41" s="13"/>
      <c r="W41" s="13"/>
      <c r="X41" s="13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1"/>
      <c r="AQ41" s="11"/>
      <c r="AR41" s="11"/>
      <c r="AS41" s="11"/>
      <c r="AT41" s="13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39"/>
      <c r="CB41" s="202" t="s">
        <v>119</v>
      </c>
      <c r="CC41" s="116">
        <v>58</v>
      </c>
      <c r="CD41" s="116">
        <v>60</v>
      </c>
      <c r="CE41" s="116">
        <v>61</v>
      </c>
      <c r="CF41" s="159">
        <v>62</v>
      </c>
    </row>
    <row r="42" spans="1:84" ht="24" x14ac:dyDescent="0.25">
      <c r="A42" s="155"/>
      <c r="B42" s="68"/>
      <c r="C42" s="261"/>
      <c r="D42" s="260"/>
      <c r="E42" s="272"/>
      <c r="F42" s="268"/>
      <c r="G42" s="247"/>
      <c r="H42" s="10"/>
      <c r="I42" s="10"/>
      <c r="J42" s="10"/>
      <c r="K42" s="10"/>
      <c r="L42" s="13"/>
      <c r="M42" s="10"/>
      <c r="N42" s="10"/>
      <c r="O42" s="10"/>
      <c r="P42" s="10"/>
      <c r="Q42" s="10"/>
      <c r="R42" s="10"/>
      <c r="S42" s="10"/>
      <c r="T42" s="10"/>
      <c r="U42" s="13"/>
      <c r="V42" s="13"/>
      <c r="W42" s="13"/>
      <c r="X42" s="13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1"/>
      <c r="AQ42" s="11"/>
      <c r="AR42" s="11"/>
      <c r="AS42" s="11"/>
      <c r="AT42" s="13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39"/>
      <c r="CB42" s="202" t="s">
        <v>120</v>
      </c>
      <c r="CC42" s="116">
        <v>6</v>
      </c>
      <c r="CD42" s="116">
        <v>7</v>
      </c>
      <c r="CE42" s="116">
        <v>8</v>
      </c>
      <c r="CF42" s="159">
        <v>9</v>
      </c>
    </row>
    <row r="43" spans="1:84" ht="24" x14ac:dyDescent="0.25">
      <c r="A43" s="155"/>
      <c r="B43" s="68"/>
      <c r="C43" s="261"/>
      <c r="D43" s="260"/>
      <c r="E43" s="272"/>
      <c r="F43" s="268"/>
      <c r="G43" s="247"/>
      <c r="H43" s="10"/>
      <c r="I43" s="10"/>
      <c r="J43" s="10"/>
      <c r="K43" s="10"/>
      <c r="L43" s="13"/>
      <c r="M43" s="10"/>
      <c r="N43" s="10"/>
      <c r="O43" s="10"/>
      <c r="P43" s="10"/>
      <c r="Q43" s="10"/>
      <c r="R43" s="10"/>
      <c r="S43" s="10"/>
      <c r="T43" s="10"/>
      <c r="U43" s="13"/>
      <c r="V43" s="13"/>
      <c r="W43" s="13"/>
      <c r="X43" s="13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1"/>
      <c r="AQ43" s="11"/>
      <c r="AR43" s="11"/>
      <c r="AS43" s="11"/>
      <c r="AT43" s="13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39"/>
      <c r="CB43" s="202" t="s">
        <v>121</v>
      </c>
      <c r="CC43" s="116">
        <v>68</v>
      </c>
      <c r="CD43" s="116">
        <v>68</v>
      </c>
      <c r="CE43" s="116">
        <v>68</v>
      </c>
      <c r="CF43" s="159">
        <v>68</v>
      </c>
    </row>
    <row r="44" spans="1:84" ht="24" x14ac:dyDescent="0.25">
      <c r="A44" s="155"/>
      <c r="B44" s="68"/>
      <c r="C44" s="261"/>
      <c r="D44" s="260"/>
      <c r="E44" s="272"/>
      <c r="F44" s="268"/>
      <c r="G44" s="247"/>
      <c r="H44" s="10"/>
      <c r="I44" s="10"/>
      <c r="J44" s="10"/>
      <c r="K44" s="10"/>
      <c r="L44" s="13"/>
      <c r="M44" s="10"/>
      <c r="N44" s="10"/>
      <c r="O44" s="10"/>
      <c r="P44" s="10"/>
      <c r="Q44" s="10"/>
      <c r="R44" s="10"/>
      <c r="S44" s="10"/>
      <c r="T44" s="10"/>
      <c r="U44" s="13"/>
      <c r="V44" s="13"/>
      <c r="W44" s="13"/>
      <c r="X44" s="13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1"/>
      <c r="AQ44" s="11"/>
      <c r="AR44" s="11"/>
      <c r="AS44" s="11"/>
      <c r="AT44" s="13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39"/>
      <c r="CB44" s="202" t="s">
        <v>122</v>
      </c>
      <c r="CC44" s="116">
        <v>357</v>
      </c>
      <c r="CD44" s="116">
        <v>350</v>
      </c>
      <c r="CE44" s="116">
        <v>350</v>
      </c>
      <c r="CF44" s="159">
        <v>350</v>
      </c>
    </row>
    <row r="45" spans="1:84" ht="24" x14ac:dyDescent="0.25">
      <c r="A45" s="155"/>
      <c r="B45" s="68"/>
      <c r="C45" s="261"/>
      <c r="D45" s="260"/>
      <c r="E45" s="272"/>
      <c r="F45" s="268"/>
      <c r="G45" s="247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2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39"/>
      <c r="CB45" s="201" t="s">
        <v>147</v>
      </c>
      <c r="CC45" s="142">
        <v>10</v>
      </c>
      <c r="CD45" s="108">
        <v>10</v>
      </c>
      <c r="CE45" s="108">
        <v>10</v>
      </c>
      <c r="CF45" s="160">
        <v>10</v>
      </c>
    </row>
    <row r="46" spans="1:84" ht="15.6" x14ac:dyDescent="0.25">
      <c r="A46" s="161" t="s">
        <v>33</v>
      </c>
      <c r="B46" s="131" t="s">
        <v>30</v>
      </c>
      <c r="C46" s="259" t="s">
        <v>107</v>
      </c>
      <c r="D46" s="259"/>
      <c r="E46" s="259"/>
      <c r="F46" s="259"/>
      <c r="G46" s="259"/>
      <c r="H46" s="38"/>
      <c r="I46" s="38"/>
      <c r="J46" s="38"/>
      <c r="K46" s="38"/>
      <c r="L46" s="38">
        <f>L31+L37</f>
        <v>294.70000000000005</v>
      </c>
      <c r="M46" s="38"/>
      <c r="N46" s="38"/>
      <c r="O46" s="38"/>
      <c r="P46" s="38">
        <f>P31+P37</f>
        <v>8.5</v>
      </c>
      <c r="Q46" s="38"/>
      <c r="R46" s="38"/>
      <c r="S46" s="38"/>
      <c r="T46" s="38">
        <f t="shared" ref="T46:AB46" si="2">T31+T37</f>
        <v>3.3</v>
      </c>
      <c r="U46" s="38">
        <f t="shared" si="2"/>
        <v>303.20000000000005</v>
      </c>
      <c r="V46" s="38">
        <f t="shared" si="2"/>
        <v>302.60000000000002</v>
      </c>
      <c r="W46" s="38">
        <f t="shared" si="2"/>
        <v>165.8</v>
      </c>
      <c r="X46" s="38">
        <f t="shared" si="2"/>
        <v>0.6</v>
      </c>
      <c r="Y46" s="38">
        <f t="shared" si="2"/>
        <v>0</v>
      </c>
      <c r="Z46" s="38">
        <f t="shared" si="2"/>
        <v>0</v>
      </c>
      <c r="AA46" s="38">
        <f t="shared" si="2"/>
        <v>0</v>
      </c>
      <c r="AB46" s="38">
        <f t="shared" si="2"/>
        <v>0</v>
      </c>
      <c r="AC46" s="38"/>
      <c r="AD46" s="38"/>
      <c r="AE46" s="38"/>
      <c r="AF46" s="38"/>
      <c r="AG46" s="38">
        <f>AG31+AG37</f>
        <v>325.20000000000005</v>
      </c>
      <c r="AH46" s="38">
        <f>AH31+AH37</f>
        <v>0</v>
      </c>
      <c r="AI46" s="38"/>
      <c r="AJ46" s="38"/>
      <c r="AK46" s="38">
        <f>AK31+AK37</f>
        <v>8.6</v>
      </c>
      <c r="AL46" s="38"/>
      <c r="AM46" s="38"/>
      <c r="AN46" s="38"/>
      <c r="AO46" s="38">
        <f>AO31+AO37</f>
        <v>2</v>
      </c>
      <c r="AP46" s="38">
        <f>AP31+AP37</f>
        <v>333.8</v>
      </c>
      <c r="AQ46" s="38">
        <f>AQ31+AQ37</f>
        <v>327.2</v>
      </c>
      <c r="AR46" s="38">
        <f>AR31+AR37</f>
        <v>201.8</v>
      </c>
      <c r="AS46" s="38">
        <f>AS31+AS37</f>
        <v>6.6000000000000005</v>
      </c>
      <c r="AT46" s="38"/>
      <c r="AU46" s="38"/>
      <c r="AV46" s="38"/>
      <c r="AW46" s="38"/>
      <c r="AX46" s="38">
        <f>AX31+AX37</f>
        <v>327.9</v>
      </c>
      <c r="AY46" s="38"/>
      <c r="AZ46" s="38"/>
      <c r="BA46" s="38"/>
      <c r="BB46" s="38">
        <f>BB31+BB37</f>
        <v>8.8000000000000007</v>
      </c>
      <c r="BC46" s="38"/>
      <c r="BD46" s="38"/>
      <c r="BE46" s="38"/>
      <c r="BF46" s="38">
        <f>BF31+BF37</f>
        <v>2</v>
      </c>
      <c r="BG46" s="38">
        <f>BG31+BG37</f>
        <v>336.70000000000005</v>
      </c>
      <c r="BH46" s="38">
        <f>BH31+BH37</f>
        <v>331</v>
      </c>
      <c r="BI46" s="38">
        <f>BI31+BI37</f>
        <v>202.5</v>
      </c>
      <c r="BJ46" s="38">
        <f>BJ31+BJ37</f>
        <v>5.7</v>
      </c>
      <c r="BK46" s="38"/>
      <c r="BL46" s="38"/>
      <c r="BM46" s="38"/>
      <c r="BN46" s="38"/>
      <c r="BO46" s="38">
        <f>BO31+BO37</f>
        <v>328.9</v>
      </c>
      <c r="BP46" s="38"/>
      <c r="BQ46" s="38"/>
      <c r="BR46" s="38"/>
      <c r="BS46" s="38">
        <f>BS31+BS37</f>
        <v>9</v>
      </c>
      <c r="BT46" s="38"/>
      <c r="BU46" s="38"/>
      <c r="BV46" s="38"/>
      <c r="BW46" s="38">
        <f>BW31+BW37</f>
        <v>2</v>
      </c>
      <c r="BX46" s="38">
        <f>BX31+BX37</f>
        <v>337.9</v>
      </c>
      <c r="BY46" s="38">
        <f>BY31+BY37</f>
        <v>334.2</v>
      </c>
      <c r="BZ46" s="38">
        <f>BZ31+BZ37</f>
        <v>204</v>
      </c>
      <c r="CA46" s="193">
        <f>CA31+CA37</f>
        <v>3.7</v>
      </c>
      <c r="CB46" s="203"/>
      <c r="CC46" s="41"/>
      <c r="CD46" s="41"/>
      <c r="CE46" s="41"/>
      <c r="CF46" s="162"/>
    </row>
    <row r="47" spans="1:84" ht="15.75" customHeight="1" x14ac:dyDescent="0.25">
      <c r="A47" s="148" t="s">
        <v>33</v>
      </c>
      <c r="B47" s="8" t="s">
        <v>33</v>
      </c>
      <c r="C47" s="240" t="s">
        <v>148</v>
      </c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0"/>
      <c r="S47" s="240"/>
      <c r="T47" s="240"/>
      <c r="U47" s="240"/>
      <c r="V47" s="240"/>
      <c r="W47" s="240"/>
      <c r="X47" s="240"/>
      <c r="Y47" s="240"/>
      <c r="Z47" s="240"/>
      <c r="AA47" s="240"/>
      <c r="AB47" s="240"/>
      <c r="AC47" s="240"/>
      <c r="AD47" s="240"/>
      <c r="AE47" s="240"/>
      <c r="AF47" s="240"/>
      <c r="AG47" s="240"/>
      <c r="AH47" s="240"/>
      <c r="AI47" s="240"/>
      <c r="AJ47" s="240"/>
      <c r="AK47" s="240"/>
      <c r="AL47" s="240"/>
      <c r="AM47" s="240"/>
      <c r="AN47" s="240"/>
      <c r="AO47" s="240"/>
      <c r="AP47" s="240"/>
      <c r="AQ47" s="240"/>
      <c r="AR47" s="240"/>
      <c r="AS47" s="240"/>
      <c r="AT47" s="240"/>
      <c r="AU47" s="240"/>
      <c r="AV47" s="240"/>
      <c r="AW47" s="240"/>
      <c r="AX47" s="240"/>
      <c r="AY47" s="240"/>
      <c r="AZ47" s="240"/>
      <c r="BA47" s="240"/>
      <c r="BB47" s="240"/>
      <c r="BC47" s="240"/>
      <c r="BD47" s="240"/>
      <c r="BE47" s="240"/>
      <c r="BF47" s="240"/>
      <c r="BG47" s="240"/>
      <c r="BH47" s="240"/>
      <c r="BI47" s="240"/>
      <c r="BJ47" s="240"/>
      <c r="BK47" s="240"/>
      <c r="BL47" s="240"/>
      <c r="BM47" s="240"/>
      <c r="BN47" s="240"/>
      <c r="BO47" s="240"/>
      <c r="BP47" s="240"/>
      <c r="BQ47" s="240"/>
      <c r="BR47" s="240"/>
      <c r="BS47" s="122"/>
      <c r="BT47" s="9"/>
      <c r="BU47" s="9"/>
      <c r="BV47" s="9"/>
      <c r="BW47" s="9"/>
      <c r="BX47" s="9"/>
      <c r="BY47" s="9"/>
      <c r="BZ47" s="9"/>
      <c r="CA47" s="194"/>
      <c r="CB47" s="204"/>
      <c r="CC47" s="9"/>
      <c r="CD47" s="9"/>
      <c r="CE47" s="9"/>
      <c r="CF47" s="151"/>
    </row>
    <row r="48" spans="1:84" ht="52.8" x14ac:dyDescent="0.25">
      <c r="A48" s="233" t="s">
        <v>33</v>
      </c>
      <c r="B48" s="249" t="s">
        <v>33</v>
      </c>
      <c r="C48" s="89" t="s">
        <v>30</v>
      </c>
      <c r="D48" s="31" t="s">
        <v>77</v>
      </c>
      <c r="E48" s="90" t="s">
        <v>29</v>
      </c>
      <c r="F48" s="107" t="s">
        <v>82</v>
      </c>
      <c r="G48" s="120" t="s">
        <v>84</v>
      </c>
      <c r="H48" s="10"/>
      <c r="I48" s="10"/>
      <c r="J48" s="10"/>
      <c r="K48" s="10"/>
      <c r="L48" s="10">
        <v>13.4</v>
      </c>
      <c r="M48" s="13"/>
      <c r="N48" s="13"/>
      <c r="O48" s="10"/>
      <c r="P48" s="10"/>
      <c r="Q48" s="10"/>
      <c r="R48" s="10"/>
      <c r="S48" s="10"/>
      <c r="T48" s="10"/>
      <c r="U48" s="13">
        <f>L48</f>
        <v>13.4</v>
      </c>
      <c r="V48" s="13">
        <f>U48</f>
        <v>13.4</v>
      </c>
      <c r="W48" s="13">
        <v>10.3</v>
      </c>
      <c r="X48" s="13">
        <v>0</v>
      </c>
      <c r="Y48" s="11"/>
      <c r="Z48" s="11"/>
      <c r="AA48" s="11"/>
      <c r="AB48" s="11"/>
      <c r="AC48" s="10"/>
      <c r="AD48" s="10"/>
      <c r="AE48" s="10"/>
      <c r="AF48" s="10"/>
      <c r="AG48" s="10">
        <v>14.9</v>
      </c>
      <c r="AH48" s="13"/>
      <c r="AI48" s="13"/>
      <c r="AJ48" s="10"/>
      <c r="AK48" s="10"/>
      <c r="AL48" s="10"/>
      <c r="AM48" s="10"/>
      <c r="AN48" s="10"/>
      <c r="AO48" s="10"/>
      <c r="AP48" s="13">
        <f>AG48</f>
        <v>14.9</v>
      </c>
      <c r="AQ48" s="13">
        <f>AP48</f>
        <v>14.9</v>
      </c>
      <c r="AR48" s="13">
        <v>11.4</v>
      </c>
      <c r="AS48" s="13">
        <v>0</v>
      </c>
      <c r="AT48" s="10"/>
      <c r="AU48" s="10"/>
      <c r="AV48" s="10"/>
      <c r="AW48" s="10"/>
      <c r="AX48" s="10">
        <v>16.2</v>
      </c>
      <c r="AY48" s="13"/>
      <c r="AZ48" s="13"/>
      <c r="BA48" s="10"/>
      <c r="BB48" s="10"/>
      <c r="BC48" s="10"/>
      <c r="BD48" s="10"/>
      <c r="BE48" s="10"/>
      <c r="BF48" s="10"/>
      <c r="BG48" s="13">
        <f>AX48</f>
        <v>16.2</v>
      </c>
      <c r="BH48" s="13">
        <f>BG48</f>
        <v>16.2</v>
      </c>
      <c r="BI48" s="13">
        <v>10.199999999999999</v>
      </c>
      <c r="BJ48" s="13">
        <v>0</v>
      </c>
      <c r="BK48" s="10"/>
      <c r="BL48" s="10"/>
      <c r="BM48" s="10"/>
      <c r="BN48" s="10"/>
      <c r="BO48" s="10">
        <v>16.2</v>
      </c>
      <c r="BP48" s="13"/>
      <c r="BQ48" s="13"/>
      <c r="BR48" s="10"/>
      <c r="BS48" s="10"/>
      <c r="BT48" s="10"/>
      <c r="BU48" s="10"/>
      <c r="BV48" s="10"/>
      <c r="BW48" s="10"/>
      <c r="BX48" s="13">
        <f>BO48</f>
        <v>16.2</v>
      </c>
      <c r="BY48" s="13">
        <f>BX48</f>
        <v>16.2</v>
      </c>
      <c r="BZ48" s="13">
        <v>10.199999999999999</v>
      </c>
      <c r="CA48" s="195">
        <v>0</v>
      </c>
      <c r="CB48" s="184" t="s">
        <v>135</v>
      </c>
      <c r="CC48" s="104">
        <v>96</v>
      </c>
      <c r="CD48" s="104">
        <v>126</v>
      </c>
      <c r="CE48" s="104">
        <v>126</v>
      </c>
      <c r="CF48" s="163">
        <v>126</v>
      </c>
    </row>
    <row r="49" spans="1:84" ht="52.8" x14ac:dyDescent="0.25">
      <c r="A49" s="234"/>
      <c r="B49" s="250"/>
      <c r="C49" s="89" t="s">
        <v>33</v>
      </c>
      <c r="D49" s="31" t="s">
        <v>78</v>
      </c>
      <c r="E49" s="90" t="s">
        <v>29</v>
      </c>
      <c r="F49" s="88" t="s">
        <v>83</v>
      </c>
      <c r="G49" s="120" t="s">
        <v>93</v>
      </c>
      <c r="H49" s="10"/>
      <c r="I49" s="10"/>
      <c r="J49" s="10"/>
      <c r="K49" s="10"/>
      <c r="L49" s="10">
        <v>6.7</v>
      </c>
      <c r="M49" s="13"/>
      <c r="N49" s="13"/>
      <c r="O49" s="10"/>
      <c r="P49" s="10"/>
      <c r="Q49" s="10"/>
      <c r="R49" s="10"/>
      <c r="S49" s="10"/>
      <c r="T49" s="10"/>
      <c r="U49" s="13">
        <f>L49</f>
        <v>6.7</v>
      </c>
      <c r="V49" s="13">
        <f>L49</f>
        <v>6.7</v>
      </c>
      <c r="W49" s="13">
        <v>5.0999999999999996</v>
      </c>
      <c r="X49" s="13">
        <v>0</v>
      </c>
      <c r="Y49" s="11"/>
      <c r="Z49" s="11"/>
      <c r="AA49" s="11"/>
      <c r="AB49" s="11"/>
      <c r="AC49" s="10"/>
      <c r="AD49" s="10"/>
      <c r="AE49" s="10"/>
      <c r="AF49" s="10"/>
      <c r="AG49" s="10">
        <v>7.5</v>
      </c>
      <c r="AH49" s="13"/>
      <c r="AI49" s="13"/>
      <c r="AJ49" s="10"/>
      <c r="AK49" s="10"/>
      <c r="AL49" s="10"/>
      <c r="AM49" s="10"/>
      <c r="AN49" s="10"/>
      <c r="AO49" s="10"/>
      <c r="AP49" s="13">
        <f>AG49+AH49</f>
        <v>7.5</v>
      </c>
      <c r="AQ49" s="13">
        <f>AP49</f>
        <v>7.5</v>
      </c>
      <c r="AR49" s="13">
        <v>5.7</v>
      </c>
      <c r="AS49" s="13">
        <v>0</v>
      </c>
      <c r="AT49" s="12"/>
      <c r="AU49" s="10"/>
      <c r="AV49" s="10"/>
      <c r="AW49" s="10"/>
      <c r="AX49" s="10">
        <v>8.1999999999999993</v>
      </c>
      <c r="AY49" s="10"/>
      <c r="AZ49" s="10"/>
      <c r="BA49" s="10"/>
      <c r="BB49" s="10"/>
      <c r="BC49" s="10"/>
      <c r="BD49" s="10"/>
      <c r="BE49" s="10"/>
      <c r="BF49" s="10"/>
      <c r="BG49" s="10">
        <v>8.1999999999999993</v>
      </c>
      <c r="BH49" s="10">
        <v>8.1999999999999993</v>
      </c>
      <c r="BI49" s="10">
        <v>5.0999999999999996</v>
      </c>
      <c r="BJ49" s="10">
        <v>0</v>
      </c>
      <c r="BK49" s="10"/>
      <c r="BL49" s="10"/>
      <c r="BM49" s="10"/>
      <c r="BN49" s="10"/>
      <c r="BO49" s="10">
        <v>8.1999999999999993</v>
      </c>
      <c r="BP49" s="10"/>
      <c r="BQ49" s="10"/>
      <c r="BR49" s="10"/>
      <c r="BS49" s="10"/>
      <c r="BT49" s="10"/>
      <c r="BU49" s="10"/>
      <c r="BV49" s="10"/>
      <c r="BW49" s="10"/>
      <c r="BX49" s="10">
        <v>8.1999999999999993</v>
      </c>
      <c r="BY49" s="10">
        <v>8.1999999999999993</v>
      </c>
      <c r="BZ49" s="10">
        <v>5.0999999999999996</v>
      </c>
      <c r="CA49" s="39">
        <v>0</v>
      </c>
      <c r="CB49" s="184" t="s">
        <v>136</v>
      </c>
      <c r="CC49" s="104">
        <v>860</v>
      </c>
      <c r="CD49" s="104">
        <v>1110</v>
      </c>
      <c r="CE49" s="104">
        <v>1090</v>
      </c>
      <c r="CF49" s="163">
        <v>1090</v>
      </c>
    </row>
    <row r="50" spans="1:84" ht="66" x14ac:dyDescent="0.25">
      <c r="A50" s="234"/>
      <c r="B50" s="250"/>
      <c r="C50" s="89" t="s">
        <v>35</v>
      </c>
      <c r="D50" s="133" t="s">
        <v>90</v>
      </c>
      <c r="E50" s="90" t="s">
        <v>29</v>
      </c>
      <c r="F50" s="164">
        <v>190245331</v>
      </c>
      <c r="G50" s="120" t="s">
        <v>94</v>
      </c>
      <c r="H50" s="10"/>
      <c r="I50" s="10"/>
      <c r="J50" s="10"/>
      <c r="K50" s="10"/>
      <c r="L50" s="10">
        <v>14.8</v>
      </c>
      <c r="M50" s="13"/>
      <c r="N50" s="13"/>
      <c r="O50" s="10"/>
      <c r="P50" s="10"/>
      <c r="Q50" s="10"/>
      <c r="R50" s="10"/>
      <c r="S50" s="10"/>
      <c r="T50" s="10"/>
      <c r="U50" s="13">
        <f>L50</f>
        <v>14.8</v>
      </c>
      <c r="V50" s="13">
        <f>U50</f>
        <v>14.8</v>
      </c>
      <c r="W50" s="13">
        <v>11.3</v>
      </c>
      <c r="X50" s="13">
        <v>0</v>
      </c>
      <c r="Y50" s="11"/>
      <c r="Z50" s="11"/>
      <c r="AA50" s="11"/>
      <c r="AB50" s="11"/>
      <c r="AC50" s="10"/>
      <c r="AD50" s="10"/>
      <c r="AE50" s="10"/>
      <c r="AF50" s="10"/>
      <c r="AG50" s="10">
        <v>16.3</v>
      </c>
      <c r="AH50" s="13"/>
      <c r="AI50" s="13"/>
      <c r="AJ50" s="10"/>
      <c r="AK50" s="10"/>
      <c r="AL50" s="10"/>
      <c r="AM50" s="10"/>
      <c r="AN50" s="10"/>
      <c r="AO50" s="10"/>
      <c r="AP50" s="13">
        <f>AG50</f>
        <v>16.3</v>
      </c>
      <c r="AQ50" s="13">
        <f>AP50</f>
        <v>16.3</v>
      </c>
      <c r="AR50" s="13">
        <v>12.4</v>
      </c>
      <c r="AS50" s="13">
        <v>0</v>
      </c>
      <c r="AT50" s="10"/>
      <c r="AU50" s="10"/>
      <c r="AV50" s="10"/>
      <c r="AW50" s="10"/>
      <c r="AX50" s="10">
        <v>14.7</v>
      </c>
      <c r="AY50" s="13"/>
      <c r="AZ50" s="13"/>
      <c r="BA50" s="10"/>
      <c r="BB50" s="10"/>
      <c r="BC50" s="10"/>
      <c r="BD50" s="10"/>
      <c r="BE50" s="10"/>
      <c r="BF50" s="10"/>
      <c r="BG50" s="13">
        <f>AX50</f>
        <v>14.7</v>
      </c>
      <c r="BH50" s="13">
        <v>14.7</v>
      </c>
      <c r="BI50" s="13">
        <v>10.199999999999999</v>
      </c>
      <c r="BJ50" s="13">
        <v>0</v>
      </c>
      <c r="BK50" s="10"/>
      <c r="BL50" s="10"/>
      <c r="BM50" s="10"/>
      <c r="BN50" s="10"/>
      <c r="BO50" s="10">
        <v>16.3</v>
      </c>
      <c r="BP50" s="13"/>
      <c r="BQ50" s="13"/>
      <c r="BR50" s="10"/>
      <c r="BS50" s="10"/>
      <c r="BT50" s="10"/>
      <c r="BU50" s="10"/>
      <c r="BV50" s="10"/>
      <c r="BW50" s="10"/>
      <c r="BX50" s="13">
        <f>BO50</f>
        <v>16.3</v>
      </c>
      <c r="BY50" s="13">
        <f>BX50</f>
        <v>16.3</v>
      </c>
      <c r="BZ50" s="13">
        <v>12.4</v>
      </c>
      <c r="CA50" s="195">
        <v>0</v>
      </c>
      <c r="CB50" s="205"/>
      <c r="CC50" s="104"/>
      <c r="CD50" s="104"/>
      <c r="CE50" s="104"/>
      <c r="CF50" s="163"/>
    </row>
    <row r="51" spans="1:84" ht="14.25" customHeight="1" x14ac:dyDescent="0.25">
      <c r="A51" s="148" t="s">
        <v>33</v>
      </c>
      <c r="B51" s="8" t="s">
        <v>33</v>
      </c>
      <c r="C51" s="281" t="s">
        <v>107</v>
      </c>
      <c r="D51" s="281"/>
      <c r="E51" s="281"/>
      <c r="F51" s="281"/>
      <c r="G51" s="281"/>
      <c r="H51" s="43"/>
      <c r="I51" s="43"/>
      <c r="J51" s="43"/>
      <c r="K51" s="43"/>
      <c r="L51" s="43">
        <f>SUM(L48:L50)</f>
        <v>34.900000000000006</v>
      </c>
      <c r="M51" s="43"/>
      <c r="N51" s="43"/>
      <c r="O51" s="43"/>
      <c r="P51" s="43"/>
      <c r="Q51" s="43"/>
      <c r="R51" s="43"/>
      <c r="S51" s="43"/>
      <c r="T51" s="43"/>
      <c r="U51" s="43">
        <f t="shared" ref="U51:AB51" si="3">SUM(U48:U50)</f>
        <v>34.900000000000006</v>
      </c>
      <c r="V51" s="43">
        <f t="shared" si="3"/>
        <v>34.900000000000006</v>
      </c>
      <c r="W51" s="43">
        <f t="shared" si="3"/>
        <v>26.700000000000003</v>
      </c>
      <c r="X51" s="43">
        <f t="shared" si="3"/>
        <v>0</v>
      </c>
      <c r="Y51" s="43">
        <f t="shared" si="3"/>
        <v>0</v>
      </c>
      <c r="Z51" s="43">
        <f t="shared" si="3"/>
        <v>0</v>
      </c>
      <c r="AA51" s="43">
        <f t="shared" si="3"/>
        <v>0</v>
      </c>
      <c r="AB51" s="43">
        <f t="shared" si="3"/>
        <v>0</v>
      </c>
      <c r="AC51" s="43"/>
      <c r="AD51" s="43"/>
      <c r="AE51" s="43"/>
      <c r="AF51" s="43"/>
      <c r="AG51" s="43">
        <f>SUM(AG48:AG50)</f>
        <v>38.700000000000003</v>
      </c>
      <c r="AH51" s="43">
        <f>SUM(AH48:AH50)</f>
        <v>0</v>
      </c>
      <c r="AI51" s="43"/>
      <c r="AJ51" s="43"/>
      <c r="AK51" s="43"/>
      <c r="AL51" s="43"/>
      <c r="AM51" s="43"/>
      <c r="AN51" s="43"/>
      <c r="AO51" s="43">
        <f>SUM(AO48:AO50)</f>
        <v>0</v>
      </c>
      <c r="AP51" s="43">
        <f>SUM(AP48:AP50)</f>
        <v>38.700000000000003</v>
      </c>
      <c r="AQ51" s="43">
        <f>SUM(AQ48:AQ50)</f>
        <v>38.700000000000003</v>
      </c>
      <c r="AR51" s="43">
        <f>SUM(AR48:AR50)</f>
        <v>29.5</v>
      </c>
      <c r="AS51" s="43">
        <f>SUM(AS48:AS50)</f>
        <v>0</v>
      </c>
      <c r="AT51" s="43"/>
      <c r="AU51" s="43"/>
      <c r="AV51" s="43"/>
      <c r="AW51" s="43"/>
      <c r="AX51" s="43">
        <f>SUM(AX48:AX50)</f>
        <v>39.099999999999994</v>
      </c>
      <c r="AY51" s="43"/>
      <c r="AZ51" s="43"/>
      <c r="BA51" s="43"/>
      <c r="BB51" s="43"/>
      <c r="BC51" s="43"/>
      <c r="BD51" s="43"/>
      <c r="BE51" s="43"/>
      <c r="BF51" s="43">
        <f>SUM(BF48:BF50)</f>
        <v>0</v>
      </c>
      <c r="BG51" s="43">
        <f>SUM(BG48:BG50)</f>
        <v>39.099999999999994</v>
      </c>
      <c r="BH51" s="43">
        <f>SUM(BH48:BH50)</f>
        <v>39.099999999999994</v>
      </c>
      <c r="BI51" s="43">
        <f>SUM(BI48:BI50)</f>
        <v>25.5</v>
      </c>
      <c r="BJ51" s="43">
        <f>SUM(BJ48:BJ50)</f>
        <v>0</v>
      </c>
      <c r="BK51" s="43"/>
      <c r="BL51" s="43"/>
      <c r="BM51" s="43"/>
      <c r="BN51" s="43"/>
      <c r="BO51" s="43">
        <f>SUM(BO48:BO50)</f>
        <v>40.700000000000003</v>
      </c>
      <c r="BP51" s="43"/>
      <c r="BQ51" s="43"/>
      <c r="BR51" s="43"/>
      <c r="BS51" s="43"/>
      <c r="BT51" s="43"/>
      <c r="BU51" s="43"/>
      <c r="BV51" s="43"/>
      <c r="BW51" s="43">
        <f>SUM(BW48:BW50)</f>
        <v>0</v>
      </c>
      <c r="BX51" s="43">
        <f>SUM(BX48:BX50)</f>
        <v>40.700000000000003</v>
      </c>
      <c r="BY51" s="43">
        <f>SUM(BY48:BY50)</f>
        <v>40.700000000000003</v>
      </c>
      <c r="BZ51" s="43">
        <f>SUM(BZ48:BZ50)</f>
        <v>27.7</v>
      </c>
      <c r="CA51" s="196">
        <f>SUM(CA48:CA50)</f>
        <v>0</v>
      </c>
      <c r="CB51" s="204"/>
      <c r="CC51" s="9"/>
      <c r="CD51" s="9"/>
      <c r="CE51" s="9"/>
      <c r="CF51" s="151"/>
    </row>
    <row r="52" spans="1:84" s="27" customFormat="1" x14ac:dyDescent="0.25">
      <c r="A52" s="148" t="s">
        <v>33</v>
      </c>
      <c r="B52" s="124" t="s">
        <v>35</v>
      </c>
      <c r="C52" s="245" t="s">
        <v>70</v>
      </c>
      <c r="D52" s="245"/>
      <c r="E52" s="245"/>
      <c r="F52" s="245"/>
      <c r="G52" s="245"/>
      <c r="H52" s="245"/>
      <c r="I52" s="245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  <c r="X52" s="245"/>
      <c r="Y52" s="245"/>
      <c r="Z52" s="245"/>
      <c r="AA52" s="245"/>
      <c r="AB52" s="245"/>
      <c r="AC52" s="245"/>
      <c r="AD52" s="245"/>
      <c r="AE52" s="245"/>
      <c r="AF52" s="245"/>
      <c r="AG52" s="245"/>
      <c r="AH52" s="245"/>
      <c r="AI52" s="245"/>
      <c r="AJ52" s="245"/>
      <c r="AK52" s="245"/>
      <c r="AL52" s="245"/>
      <c r="AM52" s="245"/>
      <c r="AN52" s="245"/>
      <c r="AO52" s="245"/>
      <c r="AP52" s="245"/>
      <c r="AQ52" s="245"/>
      <c r="AR52" s="245"/>
      <c r="AS52" s="245"/>
      <c r="AT52" s="245"/>
      <c r="AU52" s="245"/>
      <c r="AV52" s="245"/>
      <c r="AW52" s="245"/>
      <c r="AX52" s="245"/>
      <c r="AY52" s="245"/>
      <c r="AZ52" s="245"/>
      <c r="BA52" s="245"/>
      <c r="BB52" s="245"/>
      <c r="BC52" s="245"/>
      <c r="BD52" s="245"/>
      <c r="BE52" s="245"/>
      <c r="BF52" s="245"/>
      <c r="BG52" s="245"/>
      <c r="BH52" s="245"/>
      <c r="BI52" s="245"/>
      <c r="BJ52" s="245"/>
      <c r="BK52" s="245"/>
      <c r="BL52" s="245"/>
      <c r="BM52" s="245"/>
      <c r="BN52" s="245"/>
      <c r="BO52" s="245"/>
      <c r="BP52" s="245"/>
      <c r="BQ52" s="245"/>
      <c r="BR52" s="245"/>
      <c r="BS52" s="245"/>
      <c r="BT52" s="245"/>
      <c r="BU52" s="245"/>
      <c r="BV52" s="245"/>
      <c r="BW52" s="245"/>
      <c r="BX52" s="245"/>
      <c r="BY52" s="245"/>
      <c r="BZ52" s="245"/>
      <c r="CA52" s="245"/>
      <c r="CB52" s="245"/>
      <c r="CC52" s="245"/>
      <c r="CD52" s="245"/>
      <c r="CE52" s="245"/>
      <c r="CF52" s="246"/>
    </row>
    <row r="53" spans="1:84" s="27" customFormat="1" ht="92.4" x14ac:dyDescent="0.25">
      <c r="A53" s="148" t="s">
        <v>33</v>
      </c>
      <c r="B53" s="124" t="s">
        <v>35</v>
      </c>
      <c r="C53" s="44" t="s">
        <v>30</v>
      </c>
      <c r="D53" s="139" t="s">
        <v>96</v>
      </c>
      <c r="E53" s="48" t="s">
        <v>29</v>
      </c>
      <c r="F53" s="49" t="s">
        <v>40</v>
      </c>
      <c r="G53" s="73" t="s">
        <v>51</v>
      </c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6"/>
      <c r="W53" s="46"/>
      <c r="X53" s="46"/>
      <c r="Y53" s="46"/>
      <c r="Z53" s="46"/>
      <c r="AA53" s="46"/>
      <c r="AB53" s="46"/>
      <c r="AC53" s="13"/>
      <c r="AD53" s="13"/>
      <c r="AE53" s="13">
        <v>200</v>
      </c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>
        <f>AE53</f>
        <v>200</v>
      </c>
      <c r="AQ53" s="13">
        <v>0</v>
      </c>
      <c r="AR53" s="13">
        <v>0</v>
      </c>
      <c r="AS53" s="13">
        <f>AE53</f>
        <v>200</v>
      </c>
      <c r="AT53" s="13"/>
      <c r="AU53" s="13"/>
      <c r="AV53" s="46">
        <v>260.7</v>
      </c>
      <c r="AW53" s="46"/>
      <c r="AX53" s="46"/>
      <c r="AY53" s="46"/>
      <c r="AZ53" s="46"/>
      <c r="BA53" s="45"/>
      <c r="BB53" s="45"/>
      <c r="BC53" s="45"/>
      <c r="BD53" s="45"/>
      <c r="BE53" s="45"/>
      <c r="BF53" s="45"/>
      <c r="BG53" s="45">
        <f>AV53</f>
        <v>260.7</v>
      </c>
      <c r="BH53" s="45">
        <v>0</v>
      </c>
      <c r="BI53" s="45">
        <v>0</v>
      </c>
      <c r="BJ53" s="45">
        <v>260.7</v>
      </c>
      <c r="BK53" s="45"/>
      <c r="BL53" s="45"/>
      <c r="BM53" s="100"/>
      <c r="BN53" s="101"/>
      <c r="BO53" s="101"/>
      <c r="BP53" s="101"/>
      <c r="BQ53" s="101"/>
      <c r="BR53" s="101"/>
      <c r="BS53" s="101"/>
      <c r="BT53" s="101"/>
      <c r="BU53" s="101"/>
      <c r="BV53" s="101"/>
      <c r="BW53" s="101"/>
      <c r="BX53" s="101"/>
      <c r="BY53" s="101"/>
      <c r="BZ53" s="101"/>
      <c r="CA53" s="206"/>
      <c r="CB53" s="200" t="s">
        <v>137</v>
      </c>
      <c r="CC53" s="103"/>
      <c r="CD53" s="103">
        <v>1</v>
      </c>
      <c r="CE53" s="103">
        <v>1</v>
      </c>
      <c r="CF53" s="156"/>
    </row>
    <row r="54" spans="1:84" s="27" customFormat="1" x14ac:dyDescent="0.25">
      <c r="A54" s="148" t="s">
        <v>33</v>
      </c>
      <c r="B54" s="124" t="s">
        <v>35</v>
      </c>
      <c r="C54" s="248" t="s">
        <v>107</v>
      </c>
      <c r="D54" s="248"/>
      <c r="E54" s="248"/>
      <c r="F54" s="248"/>
      <c r="G54" s="248"/>
      <c r="H54" s="47"/>
      <c r="I54" s="47"/>
      <c r="J54" s="47"/>
      <c r="K54" s="47"/>
      <c r="L54" s="47"/>
      <c r="M54" s="47"/>
      <c r="N54" s="47"/>
      <c r="O54" s="47"/>
      <c r="P54" s="47">
        <f t="shared" ref="P54:BJ54" si="4">P53</f>
        <v>0</v>
      </c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>
        <f t="shared" si="4"/>
        <v>200</v>
      </c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>
        <f t="shared" si="4"/>
        <v>200</v>
      </c>
      <c r="AQ54" s="47">
        <f t="shared" si="4"/>
        <v>0</v>
      </c>
      <c r="AR54" s="47">
        <f t="shared" si="4"/>
        <v>0</v>
      </c>
      <c r="AS54" s="47">
        <f t="shared" si="4"/>
        <v>200</v>
      </c>
      <c r="AT54" s="47"/>
      <c r="AU54" s="47"/>
      <c r="AV54" s="47">
        <f t="shared" si="4"/>
        <v>260.7</v>
      </c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>
        <f t="shared" si="4"/>
        <v>260.7</v>
      </c>
      <c r="BH54" s="47">
        <f t="shared" si="4"/>
        <v>0</v>
      </c>
      <c r="BI54" s="47">
        <f t="shared" si="4"/>
        <v>0</v>
      </c>
      <c r="BJ54" s="47">
        <f t="shared" si="4"/>
        <v>260.7</v>
      </c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207"/>
      <c r="CB54" s="210"/>
      <c r="CC54" s="29"/>
      <c r="CD54" s="29"/>
      <c r="CE54" s="29"/>
      <c r="CF54" s="165"/>
    </row>
    <row r="55" spans="1:84" s="27" customFormat="1" x14ac:dyDescent="0.25">
      <c r="A55" s="148" t="s">
        <v>33</v>
      </c>
      <c r="B55" s="244" t="s">
        <v>108</v>
      </c>
      <c r="C55" s="244"/>
      <c r="D55" s="244"/>
      <c r="E55" s="244"/>
      <c r="F55" s="244"/>
      <c r="G55" s="244"/>
      <c r="H55" s="17"/>
      <c r="I55" s="17"/>
      <c r="J55" s="17"/>
      <c r="K55" s="17"/>
      <c r="L55" s="17">
        <f t="shared" ref="L55:BS55" si="5">L46+L51+L54</f>
        <v>329.6</v>
      </c>
      <c r="M55" s="17"/>
      <c r="N55" s="17"/>
      <c r="O55" s="17"/>
      <c r="P55" s="17">
        <f t="shared" si="5"/>
        <v>8.5</v>
      </c>
      <c r="Q55" s="17"/>
      <c r="R55" s="17"/>
      <c r="S55" s="17"/>
      <c r="T55" s="17">
        <f t="shared" si="5"/>
        <v>3.3</v>
      </c>
      <c r="U55" s="17">
        <f t="shared" si="5"/>
        <v>338.1</v>
      </c>
      <c r="V55" s="17">
        <f t="shared" si="5"/>
        <v>337.5</v>
      </c>
      <c r="W55" s="17">
        <f t="shared" si="5"/>
        <v>192.5</v>
      </c>
      <c r="X55" s="17">
        <f t="shared" si="5"/>
        <v>0.6</v>
      </c>
      <c r="Y55" s="17">
        <f t="shared" si="5"/>
        <v>0</v>
      </c>
      <c r="Z55" s="17">
        <f t="shared" si="5"/>
        <v>0</v>
      </c>
      <c r="AA55" s="17">
        <f t="shared" si="5"/>
        <v>0</v>
      </c>
      <c r="AB55" s="17">
        <f t="shared" si="5"/>
        <v>0</v>
      </c>
      <c r="AC55" s="17"/>
      <c r="AD55" s="17"/>
      <c r="AE55" s="17">
        <f t="shared" si="5"/>
        <v>200</v>
      </c>
      <c r="AF55" s="17"/>
      <c r="AG55" s="17">
        <f t="shared" si="5"/>
        <v>363.90000000000003</v>
      </c>
      <c r="AH55" s="17"/>
      <c r="AI55" s="17"/>
      <c r="AJ55" s="17"/>
      <c r="AK55" s="17">
        <f t="shared" si="5"/>
        <v>8.6</v>
      </c>
      <c r="AL55" s="17"/>
      <c r="AM55" s="17"/>
      <c r="AN55" s="17"/>
      <c r="AO55" s="17">
        <f t="shared" si="5"/>
        <v>2</v>
      </c>
      <c r="AP55" s="17">
        <f t="shared" si="5"/>
        <v>572.5</v>
      </c>
      <c r="AQ55" s="17">
        <f t="shared" si="5"/>
        <v>365.9</v>
      </c>
      <c r="AR55" s="17">
        <f t="shared" si="5"/>
        <v>231.3</v>
      </c>
      <c r="AS55" s="17">
        <f t="shared" si="5"/>
        <v>206.6</v>
      </c>
      <c r="AT55" s="17"/>
      <c r="AU55" s="17"/>
      <c r="AV55" s="17">
        <f t="shared" si="5"/>
        <v>260.7</v>
      </c>
      <c r="AW55" s="17"/>
      <c r="AX55" s="17">
        <f t="shared" si="5"/>
        <v>367</v>
      </c>
      <c r="AY55" s="17"/>
      <c r="AZ55" s="17"/>
      <c r="BA55" s="17"/>
      <c r="BB55" s="17">
        <f t="shared" si="5"/>
        <v>8.8000000000000007</v>
      </c>
      <c r="BC55" s="17"/>
      <c r="BD55" s="17"/>
      <c r="BE55" s="17"/>
      <c r="BF55" s="17">
        <f t="shared" si="5"/>
        <v>2</v>
      </c>
      <c r="BG55" s="17">
        <f t="shared" si="5"/>
        <v>636.5</v>
      </c>
      <c r="BH55" s="17">
        <f t="shared" si="5"/>
        <v>370.1</v>
      </c>
      <c r="BI55" s="17">
        <f t="shared" si="5"/>
        <v>228</v>
      </c>
      <c r="BJ55" s="17">
        <f t="shared" si="5"/>
        <v>266.39999999999998</v>
      </c>
      <c r="BK55" s="17"/>
      <c r="BL55" s="17"/>
      <c r="BM55" s="17"/>
      <c r="BN55" s="17"/>
      <c r="BO55" s="17">
        <f t="shared" si="5"/>
        <v>369.59999999999997</v>
      </c>
      <c r="BP55" s="17"/>
      <c r="BQ55" s="17"/>
      <c r="BR55" s="17"/>
      <c r="BS55" s="17">
        <f t="shared" si="5"/>
        <v>9</v>
      </c>
      <c r="BT55" s="17"/>
      <c r="BU55" s="17"/>
      <c r="BV55" s="17"/>
      <c r="BW55" s="17">
        <f t="shared" ref="BW55:CA55" si="6">BW46+BW51+BW54</f>
        <v>2</v>
      </c>
      <c r="BX55" s="17">
        <f t="shared" si="6"/>
        <v>378.59999999999997</v>
      </c>
      <c r="BY55" s="17">
        <f t="shared" si="6"/>
        <v>374.9</v>
      </c>
      <c r="BZ55" s="17">
        <f t="shared" si="6"/>
        <v>231.7</v>
      </c>
      <c r="CA55" s="183">
        <f t="shared" si="6"/>
        <v>3.7</v>
      </c>
      <c r="CB55" s="211"/>
      <c r="CC55" s="50"/>
      <c r="CD55" s="50"/>
      <c r="CE55" s="50"/>
      <c r="CF55" s="166"/>
    </row>
    <row r="56" spans="1:84" ht="17.25" customHeight="1" x14ac:dyDescent="0.25">
      <c r="A56" s="146" t="s">
        <v>35</v>
      </c>
      <c r="B56" s="239" t="s">
        <v>44</v>
      </c>
      <c r="C56" s="239"/>
      <c r="D56" s="239"/>
      <c r="E56" s="239"/>
      <c r="F56" s="239"/>
      <c r="G56" s="239"/>
      <c r="H56" s="239"/>
      <c r="I56" s="239"/>
      <c r="J56" s="239"/>
      <c r="K56" s="239"/>
      <c r="L56" s="239"/>
      <c r="M56" s="239"/>
      <c r="N56" s="239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39"/>
      <c r="AA56" s="239"/>
      <c r="AB56" s="239"/>
      <c r="AC56" s="239"/>
      <c r="AD56" s="239"/>
      <c r="AE56" s="239"/>
      <c r="AF56" s="239"/>
      <c r="AG56" s="239"/>
      <c r="AH56" s="239"/>
      <c r="AI56" s="239"/>
      <c r="AJ56" s="239"/>
      <c r="AK56" s="239"/>
      <c r="AL56" s="239"/>
      <c r="AM56" s="239"/>
      <c r="AN56" s="239"/>
      <c r="AO56" s="239"/>
      <c r="AP56" s="239"/>
      <c r="AQ56" s="239"/>
      <c r="AR56" s="239"/>
      <c r="AS56" s="239"/>
      <c r="AT56" s="239"/>
      <c r="AU56" s="239"/>
      <c r="AV56" s="239"/>
      <c r="AW56" s="239"/>
      <c r="AX56" s="239"/>
      <c r="AY56" s="239"/>
      <c r="AZ56" s="239"/>
      <c r="BA56" s="239"/>
      <c r="BB56" s="239"/>
      <c r="BC56" s="239"/>
      <c r="BD56" s="239"/>
      <c r="BE56" s="239"/>
      <c r="BF56" s="239"/>
      <c r="BG56" s="239"/>
      <c r="BH56" s="239"/>
      <c r="BI56" s="239"/>
      <c r="BJ56" s="239"/>
      <c r="BK56" s="239"/>
      <c r="BL56" s="239"/>
      <c r="BM56" s="239"/>
      <c r="BN56" s="239"/>
      <c r="BO56" s="239"/>
      <c r="BP56" s="239"/>
      <c r="BQ56" s="239"/>
      <c r="BR56" s="239"/>
      <c r="BS56" s="121"/>
      <c r="BT56" s="7"/>
      <c r="BU56" s="7"/>
      <c r="BV56" s="7"/>
      <c r="BW56" s="7"/>
      <c r="BX56" s="7"/>
      <c r="BY56" s="7"/>
      <c r="BZ56" s="7"/>
      <c r="CA56" s="208"/>
      <c r="CB56" s="212"/>
      <c r="CC56" s="7"/>
      <c r="CD56" s="7"/>
      <c r="CE56" s="7"/>
      <c r="CF56" s="152"/>
    </row>
    <row r="57" spans="1:84" ht="15.75" customHeight="1" x14ac:dyDescent="0.25">
      <c r="A57" s="148" t="s">
        <v>35</v>
      </c>
      <c r="B57" s="8" t="s">
        <v>30</v>
      </c>
      <c r="C57" s="240" t="s">
        <v>45</v>
      </c>
      <c r="D57" s="240"/>
      <c r="E57" s="240"/>
      <c r="F57" s="240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40"/>
      <c r="T57" s="240"/>
      <c r="U57" s="240"/>
      <c r="V57" s="240"/>
      <c r="W57" s="240"/>
      <c r="X57" s="240"/>
      <c r="Y57" s="240"/>
      <c r="Z57" s="240"/>
      <c r="AA57" s="240"/>
      <c r="AB57" s="240"/>
      <c r="AC57" s="240"/>
      <c r="AD57" s="240"/>
      <c r="AE57" s="240"/>
      <c r="AF57" s="240"/>
      <c r="AG57" s="240"/>
      <c r="AH57" s="240"/>
      <c r="AI57" s="240"/>
      <c r="AJ57" s="240"/>
      <c r="AK57" s="240"/>
      <c r="AL57" s="240"/>
      <c r="AM57" s="240"/>
      <c r="AN57" s="240"/>
      <c r="AO57" s="240"/>
      <c r="AP57" s="240"/>
      <c r="AQ57" s="240"/>
      <c r="AR57" s="240"/>
      <c r="AS57" s="240"/>
      <c r="AT57" s="240"/>
      <c r="AU57" s="240"/>
      <c r="AV57" s="240"/>
      <c r="AW57" s="240"/>
      <c r="AX57" s="240"/>
      <c r="AY57" s="240"/>
      <c r="AZ57" s="240"/>
      <c r="BA57" s="240"/>
      <c r="BB57" s="240"/>
      <c r="BC57" s="240"/>
      <c r="BD57" s="240"/>
      <c r="BE57" s="240"/>
      <c r="BF57" s="240"/>
      <c r="BG57" s="240"/>
      <c r="BH57" s="240"/>
      <c r="BI57" s="240"/>
      <c r="BJ57" s="240"/>
      <c r="BK57" s="240"/>
      <c r="BL57" s="240"/>
      <c r="BM57" s="240"/>
      <c r="BN57" s="240"/>
      <c r="BO57" s="240"/>
      <c r="BP57" s="240"/>
      <c r="BQ57" s="240"/>
      <c r="BR57" s="240"/>
      <c r="BS57" s="122"/>
      <c r="BT57" s="9"/>
      <c r="BU57" s="9"/>
      <c r="BV57" s="9"/>
      <c r="BW57" s="9"/>
      <c r="BX57" s="9"/>
      <c r="BY57" s="9"/>
      <c r="BZ57" s="9"/>
      <c r="CA57" s="194"/>
      <c r="CB57" s="213"/>
      <c r="CC57" s="40"/>
      <c r="CD57" s="40"/>
      <c r="CE57" s="40"/>
      <c r="CF57" s="167"/>
    </row>
    <row r="58" spans="1:84" ht="51" customHeight="1" x14ac:dyDescent="0.25">
      <c r="A58" s="233" t="s">
        <v>35</v>
      </c>
      <c r="B58" s="249" t="s">
        <v>30</v>
      </c>
      <c r="C58" s="265" t="s">
        <v>30</v>
      </c>
      <c r="D58" s="295" t="s">
        <v>110</v>
      </c>
      <c r="E58" s="253" t="s">
        <v>29</v>
      </c>
      <c r="F58" s="374">
        <v>188718528</v>
      </c>
      <c r="G58" s="241"/>
      <c r="H58" s="10"/>
      <c r="I58" s="92"/>
      <c r="J58" s="92"/>
      <c r="K58" s="92"/>
      <c r="L58" s="92">
        <v>34.75</v>
      </c>
      <c r="M58" s="92"/>
      <c r="N58" s="92"/>
      <c r="O58" s="92"/>
      <c r="P58" s="92"/>
      <c r="Q58" s="92"/>
      <c r="R58" s="92"/>
      <c r="S58" s="92"/>
      <c r="T58" s="92"/>
      <c r="U58" s="92">
        <v>34.75</v>
      </c>
      <c r="V58" s="92">
        <v>34.75</v>
      </c>
      <c r="W58" s="92">
        <v>0</v>
      </c>
      <c r="X58" s="109">
        <v>0</v>
      </c>
      <c r="Y58" s="109">
        <v>0</v>
      </c>
      <c r="Z58" s="109"/>
      <c r="AA58" s="109"/>
      <c r="AB58" s="109"/>
      <c r="AC58" s="13"/>
      <c r="AD58" s="109"/>
      <c r="AE58" s="109"/>
      <c r="AF58" s="109"/>
      <c r="AG58" s="109">
        <v>37.700000000000003</v>
      </c>
      <c r="AH58" s="109"/>
      <c r="AI58" s="109"/>
      <c r="AJ58" s="109"/>
      <c r="AK58" s="109"/>
      <c r="AL58" s="109"/>
      <c r="AM58" s="109"/>
      <c r="AN58" s="109"/>
      <c r="AO58" s="109"/>
      <c r="AP58" s="109">
        <f>AG58</f>
        <v>37.700000000000003</v>
      </c>
      <c r="AQ58" s="109">
        <f>AG58</f>
        <v>37.700000000000003</v>
      </c>
      <c r="AR58" s="109">
        <v>0</v>
      </c>
      <c r="AS58" s="109">
        <v>0</v>
      </c>
      <c r="AT58" s="110"/>
      <c r="AU58" s="110"/>
      <c r="AV58" s="110"/>
      <c r="AW58" s="99"/>
      <c r="AX58" s="99">
        <v>37.65</v>
      </c>
      <c r="AY58" s="99"/>
      <c r="AZ58" s="99"/>
      <c r="BA58" s="99"/>
      <c r="BB58" s="99"/>
      <c r="BC58" s="99"/>
      <c r="BD58" s="99"/>
      <c r="BE58" s="99"/>
      <c r="BF58" s="99"/>
      <c r="BG58" s="99">
        <v>37.65</v>
      </c>
      <c r="BH58" s="99">
        <v>37.65</v>
      </c>
      <c r="BI58" s="99">
        <v>0</v>
      </c>
      <c r="BJ58" s="99">
        <v>0</v>
      </c>
      <c r="BK58" s="99"/>
      <c r="BL58" s="99"/>
      <c r="BM58" s="99"/>
      <c r="BN58" s="99"/>
      <c r="BO58" s="99">
        <v>40.6</v>
      </c>
      <c r="BP58" s="99"/>
      <c r="BQ58" s="99"/>
      <c r="BR58" s="99"/>
      <c r="BS58" s="99"/>
      <c r="BT58" s="99"/>
      <c r="BU58" s="99"/>
      <c r="BV58" s="99"/>
      <c r="BW58" s="99"/>
      <c r="BX58" s="99">
        <f>BO58</f>
        <v>40.6</v>
      </c>
      <c r="BY58" s="99">
        <f>BO58</f>
        <v>40.6</v>
      </c>
      <c r="BZ58" s="99">
        <v>0</v>
      </c>
      <c r="CA58" s="209">
        <v>0</v>
      </c>
      <c r="CB58" s="214" t="s">
        <v>138</v>
      </c>
      <c r="CC58" s="103">
        <v>30</v>
      </c>
      <c r="CD58" s="103">
        <v>32</v>
      </c>
      <c r="CE58" s="103">
        <v>35</v>
      </c>
      <c r="CF58" s="154">
        <v>37</v>
      </c>
    </row>
    <row r="59" spans="1:84" ht="24" x14ac:dyDescent="0.25">
      <c r="A59" s="234"/>
      <c r="B59" s="250"/>
      <c r="C59" s="266"/>
      <c r="D59" s="296"/>
      <c r="E59" s="254"/>
      <c r="F59" s="375"/>
      <c r="G59" s="242"/>
      <c r="H59" s="10"/>
      <c r="I59" s="10"/>
      <c r="J59" s="10"/>
      <c r="K59" s="10"/>
      <c r="L59" s="10"/>
      <c r="M59" s="42"/>
      <c r="N59" s="42"/>
      <c r="O59" s="10"/>
      <c r="P59" s="10"/>
      <c r="Q59" s="10"/>
      <c r="R59" s="10"/>
      <c r="S59" s="10"/>
      <c r="T59" s="10"/>
      <c r="U59" s="42"/>
      <c r="V59" s="42"/>
      <c r="W59" s="42"/>
      <c r="X59" s="42"/>
      <c r="Y59" s="13"/>
      <c r="Z59" s="13"/>
      <c r="AA59" s="13"/>
      <c r="AB59" s="13"/>
      <c r="AC59" s="13"/>
      <c r="AD59" s="13"/>
      <c r="AE59" s="13"/>
      <c r="AF59" s="13"/>
      <c r="AG59" s="13"/>
      <c r="AH59" s="42"/>
      <c r="AI59" s="42"/>
      <c r="AJ59" s="13"/>
      <c r="AK59" s="13"/>
      <c r="AL59" s="13"/>
      <c r="AM59" s="13"/>
      <c r="AN59" s="13"/>
      <c r="AO59" s="13"/>
      <c r="AP59" s="42"/>
      <c r="AQ59" s="42"/>
      <c r="AR59" s="42"/>
      <c r="AS59" s="42"/>
      <c r="AT59" s="32"/>
      <c r="AU59" s="13"/>
      <c r="AV59" s="13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39"/>
      <c r="CB59" s="214" t="s">
        <v>46</v>
      </c>
      <c r="CC59" s="103">
        <v>27</v>
      </c>
      <c r="CD59" s="103">
        <v>29</v>
      </c>
      <c r="CE59" s="103">
        <v>30</v>
      </c>
      <c r="CF59" s="154">
        <v>32</v>
      </c>
    </row>
    <row r="60" spans="1:84" ht="48" x14ac:dyDescent="0.25">
      <c r="A60" s="234"/>
      <c r="B60" s="250"/>
      <c r="C60" s="266"/>
      <c r="D60" s="296"/>
      <c r="E60" s="254"/>
      <c r="F60" s="375"/>
      <c r="G60" s="242"/>
      <c r="H60" s="10"/>
      <c r="I60" s="10"/>
      <c r="J60" s="10"/>
      <c r="K60" s="10"/>
      <c r="L60" s="10"/>
      <c r="M60" s="42"/>
      <c r="N60" s="42"/>
      <c r="O60" s="10"/>
      <c r="P60" s="10"/>
      <c r="Q60" s="10"/>
      <c r="R60" s="10"/>
      <c r="S60" s="10"/>
      <c r="T60" s="10"/>
      <c r="U60" s="42"/>
      <c r="V60" s="42"/>
      <c r="W60" s="42"/>
      <c r="X60" s="42"/>
      <c r="Y60" s="11"/>
      <c r="Z60" s="11"/>
      <c r="AA60" s="11"/>
      <c r="AB60" s="11"/>
      <c r="AC60" s="10"/>
      <c r="AD60" s="10"/>
      <c r="AE60" s="10"/>
      <c r="AF60" s="10"/>
      <c r="AG60" s="10"/>
      <c r="AH60" s="42"/>
      <c r="AI60" s="42"/>
      <c r="AJ60" s="10"/>
      <c r="AK60" s="10"/>
      <c r="AL60" s="10"/>
      <c r="AM60" s="10"/>
      <c r="AN60" s="10"/>
      <c r="AO60" s="10"/>
      <c r="AP60" s="42"/>
      <c r="AQ60" s="42"/>
      <c r="AR60" s="42"/>
      <c r="AS60" s="42"/>
      <c r="AT60" s="12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39"/>
      <c r="CB60" s="214" t="s">
        <v>139</v>
      </c>
      <c r="CC60" s="103">
        <v>10</v>
      </c>
      <c r="CD60" s="103">
        <v>11</v>
      </c>
      <c r="CE60" s="103">
        <v>12</v>
      </c>
      <c r="CF60" s="156">
        <v>13</v>
      </c>
    </row>
    <row r="61" spans="1:84" ht="24" x14ac:dyDescent="0.25">
      <c r="A61" s="234"/>
      <c r="B61" s="250"/>
      <c r="C61" s="266"/>
      <c r="D61" s="296"/>
      <c r="E61" s="254"/>
      <c r="F61" s="375"/>
      <c r="G61" s="242"/>
      <c r="H61" s="10"/>
      <c r="I61" s="10"/>
      <c r="J61" s="10"/>
      <c r="K61" s="10"/>
      <c r="L61" s="10"/>
      <c r="M61" s="42"/>
      <c r="N61" s="42"/>
      <c r="O61" s="10"/>
      <c r="P61" s="10"/>
      <c r="Q61" s="10"/>
      <c r="R61" s="10"/>
      <c r="S61" s="10"/>
      <c r="T61" s="10"/>
      <c r="U61" s="42"/>
      <c r="V61" s="42"/>
      <c r="W61" s="42"/>
      <c r="X61" s="42"/>
      <c r="Y61" s="11"/>
      <c r="Z61" s="11"/>
      <c r="AA61" s="11"/>
      <c r="AB61" s="11"/>
      <c r="AC61" s="10"/>
      <c r="AD61" s="10"/>
      <c r="AE61" s="10"/>
      <c r="AF61" s="10"/>
      <c r="AG61" s="10"/>
      <c r="AH61" s="42"/>
      <c r="AI61" s="42"/>
      <c r="AJ61" s="10"/>
      <c r="AK61" s="10"/>
      <c r="AL61" s="10"/>
      <c r="AM61" s="10"/>
      <c r="AN61" s="10"/>
      <c r="AO61" s="10"/>
      <c r="AP61" s="42"/>
      <c r="AQ61" s="42"/>
      <c r="AR61" s="42"/>
      <c r="AS61" s="42"/>
      <c r="AT61" s="12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39"/>
      <c r="CB61" s="214" t="s">
        <v>140</v>
      </c>
      <c r="CC61" s="103">
        <v>4</v>
      </c>
      <c r="CD61" s="103">
        <v>5</v>
      </c>
      <c r="CE61" s="103">
        <v>5</v>
      </c>
      <c r="CF61" s="156">
        <v>5</v>
      </c>
    </row>
    <row r="62" spans="1:84" ht="24" x14ac:dyDescent="0.25">
      <c r="A62" s="235"/>
      <c r="B62" s="264"/>
      <c r="C62" s="267"/>
      <c r="D62" s="297"/>
      <c r="E62" s="255"/>
      <c r="F62" s="376"/>
      <c r="G62" s="243"/>
      <c r="H62" s="10"/>
      <c r="I62" s="10"/>
      <c r="J62" s="10"/>
      <c r="K62" s="10"/>
      <c r="L62" s="10"/>
      <c r="M62" s="42"/>
      <c r="N62" s="42"/>
      <c r="O62" s="10"/>
      <c r="P62" s="10"/>
      <c r="Q62" s="10"/>
      <c r="R62" s="10"/>
      <c r="S62" s="10"/>
      <c r="T62" s="10"/>
      <c r="U62" s="42"/>
      <c r="V62" s="42"/>
      <c r="W62" s="42"/>
      <c r="X62" s="42"/>
      <c r="Y62" s="11"/>
      <c r="Z62" s="11"/>
      <c r="AA62" s="11"/>
      <c r="AB62" s="11"/>
      <c r="AC62" s="10"/>
      <c r="AD62" s="10"/>
      <c r="AE62" s="10"/>
      <c r="AF62" s="10"/>
      <c r="AG62" s="10"/>
      <c r="AH62" s="42"/>
      <c r="AI62" s="42"/>
      <c r="AJ62" s="10"/>
      <c r="AK62" s="10"/>
      <c r="AL62" s="10"/>
      <c r="AM62" s="10"/>
      <c r="AN62" s="10"/>
      <c r="AO62" s="10"/>
      <c r="AP62" s="42"/>
      <c r="AQ62" s="42"/>
      <c r="AR62" s="42"/>
      <c r="AS62" s="42"/>
      <c r="AT62" s="12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39"/>
      <c r="CB62" s="215" t="s">
        <v>144</v>
      </c>
      <c r="CC62" s="108"/>
      <c r="CD62" s="108">
        <v>6</v>
      </c>
      <c r="CE62" s="108">
        <v>6</v>
      </c>
      <c r="CF62" s="160">
        <v>6</v>
      </c>
    </row>
    <row r="63" spans="1:84" ht="51" customHeight="1" x14ac:dyDescent="0.25">
      <c r="A63" s="168" t="s">
        <v>35</v>
      </c>
      <c r="B63" s="118" t="s">
        <v>30</v>
      </c>
      <c r="C63" s="119" t="s">
        <v>33</v>
      </c>
      <c r="D63" s="129" t="s">
        <v>97</v>
      </c>
      <c r="E63" s="127" t="s">
        <v>29</v>
      </c>
      <c r="F63" s="126">
        <v>188718528</v>
      </c>
      <c r="G63" s="123"/>
      <c r="H63" s="10"/>
      <c r="I63" s="10"/>
      <c r="J63" s="10"/>
      <c r="K63" s="10"/>
      <c r="L63" s="10">
        <v>46.3</v>
      </c>
      <c r="M63" s="42"/>
      <c r="N63" s="42"/>
      <c r="O63" s="10"/>
      <c r="P63" s="10"/>
      <c r="Q63" s="10"/>
      <c r="R63" s="10"/>
      <c r="S63" s="10"/>
      <c r="T63" s="10"/>
      <c r="U63" s="42">
        <v>46.3</v>
      </c>
      <c r="V63" s="42">
        <v>46.3</v>
      </c>
      <c r="W63" s="42">
        <v>0</v>
      </c>
      <c r="X63" s="42">
        <v>0</v>
      </c>
      <c r="Y63" s="11"/>
      <c r="Z63" s="11"/>
      <c r="AA63" s="11"/>
      <c r="AB63" s="11"/>
      <c r="AC63" s="10"/>
      <c r="AD63" s="10"/>
      <c r="AE63" s="10"/>
      <c r="AF63" s="10"/>
      <c r="AG63" s="10"/>
      <c r="AH63" s="42"/>
      <c r="AI63" s="42"/>
      <c r="AJ63" s="10"/>
      <c r="AK63" s="10"/>
      <c r="AL63" s="10"/>
      <c r="AM63" s="10"/>
      <c r="AN63" s="10"/>
      <c r="AO63" s="10"/>
      <c r="AP63" s="42"/>
      <c r="AQ63" s="42"/>
      <c r="AR63" s="42"/>
      <c r="AS63" s="42"/>
      <c r="AT63" s="12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39"/>
      <c r="CB63" s="215" t="s">
        <v>145</v>
      </c>
      <c r="CC63" s="108"/>
      <c r="CD63" s="108" t="s">
        <v>146</v>
      </c>
      <c r="CE63" s="108" t="s">
        <v>146</v>
      </c>
      <c r="CF63" s="160" t="s">
        <v>146</v>
      </c>
    </row>
    <row r="64" spans="1:84" s="27" customFormat="1" x14ac:dyDescent="0.25">
      <c r="A64" s="148" t="s">
        <v>35</v>
      </c>
      <c r="B64" s="124" t="s">
        <v>30</v>
      </c>
      <c r="C64" s="248" t="s">
        <v>107</v>
      </c>
      <c r="D64" s="248"/>
      <c r="E64" s="248"/>
      <c r="F64" s="248"/>
      <c r="G64" s="248"/>
      <c r="H64" s="47"/>
      <c r="I64" s="47"/>
      <c r="J64" s="47"/>
      <c r="K64" s="47"/>
      <c r="L64" s="47">
        <f t="shared" ref="L64:BX64" si="7">L58+L63</f>
        <v>81.05</v>
      </c>
      <c r="M64" s="47"/>
      <c r="N64" s="47"/>
      <c r="O64" s="47"/>
      <c r="P64" s="47"/>
      <c r="Q64" s="47"/>
      <c r="R64" s="47"/>
      <c r="S64" s="47"/>
      <c r="T64" s="47"/>
      <c r="U64" s="47">
        <f t="shared" si="7"/>
        <v>81.05</v>
      </c>
      <c r="V64" s="47">
        <f t="shared" si="7"/>
        <v>81.05</v>
      </c>
      <c r="W64" s="47">
        <f t="shared" si="7"/>
        <v>0</v>
      </c>
      <c r="X64" s="47">
        <f t="shared" si="7"/>
        <v>0</v>
      </c>
      <c r="Y64" s="47">
        <f t="shared" si="7"/>
        <v>0</v>
      </c>
      <c r="Z64" s="47">
        <f t="shared" si="7"/>
        <v>0</v>
      </c>
      <c r="AA64" s="47">
        <f t="shared" si="7"/>
        <v>0</v>
      </c>
      <c r="AB64" s="47">
        <f t="shared" si="7"/>
        <v>0</v>
      </c>
      <c r="AC64" s="47"/>
      <c r="AD64" s="47"/>
      <c r="AE64" s="47"/>
      <c r="AF64" s="47"/>
      <c r="AG64" s="47">
        <f t="shared" si="7"/>
        <v>37.700000000000003</v>
      </c>
      <c r="AH64" s="47"/>
      <c r="AI64" s="47"/>
      <c r="AJ64" s="47"/>
      <c r="AK64" s="47"/>
      <c r="AL64" s="47"/>
      <c r="AM64" s="47"/>
      <c r="AN64" s="47"/>
      <c r="AO64" s="47"/>
      <c r="AP64" s="47">
        <f t="shared" si="7"/>
        <v>37.700000000000003</v>
      </c>
      <c r="AQ64" s="47">
        <f t="shared" si="7"/>
        <v>37.700000000000003</v>
      </c>
      <c r="AR64" s="47">
        <f t="shared" si="7"/>
        <v>0</v>
      </c>
      <c r="AS64" s="47">
        <f t="shared" si="7"/>
        <v>0</v>
      </c>
      <c r="AT64" s="47"/>
      <c r="AU64" s="47"/>
      <c r="AV64" s="47"/>
      <c r="AW64" s="47"/>
      <c r="AX64" s="47">
        <f t="shared" si="7"/>
        <v>37.65</v>
      </c>
      <c r="AY64" s="47"/>
      <c r="AZ64" s="47"/>
      <c r="BA64" s="47"/>
      <c r="BB64" s="47"/>
      <c r="BC64" s="47"/>
      <c r="BD64" s="47"/>
      <c r="BE64" s="47"/>
      <c r="BF64" s="47"/>
      <c r="BG64" s="47">
        <f t="shared" si="7"/>
        <v>37.65</v>
      </c>
      <c r="BH64" s="47">
        <f t="shared" si="7"/>
        <v>37.65</v>
      </c>
      <c r="BI64" s="47">
        <f t="shared" si="7"/>
        <v>0</v>
      </c>
      <c r="BJ64" s="47">
        <f t="shared" si="7"/>
        <v>0</v>
      </c>
      <c r="BK64" s="47"/>
      <c r="BL64" s="47"/>
      <c r="BM64" s="47"/>
      <c r="BN64" s="47"/>
      <c r="BO64" s="47">
        <f t="shared" si="7"/>
        <v>40.6</v>
      </c>
      <c r="BP64" s="47"/>
      <c r="BQ64" s="47"/>
      <c r="BR64" s="47"/>
      <c r="BS64" s="47"/>
      <c r="BT64" s="47"/>
      <c r="BU64" s="47"/>
      <c r="BV64" s="47"/>
      <c r="BW64" s="47"/>
      <c r="BX64" s="47">
        <f t="shared" si="7"/>
        <v>40.6</v>
      </c>
      <c r="BY64" s="47">
        <f t="shared" ref="BY64:CA64" si="8">BY58+BY63</f>
        <v>40.6</v>
      </c>
      <c r="BZ64" s="47">
        <f t="shared" si="8"/>
        <v>0</v>
      </c>
      <c r="CA64" s="207">
        <f t="shared" si="8"/>
        <v>0</v>
      </c>
      <c r="CB64" s="216"/>
      <c r="CC64" s="51"/>
      <c r="CD64" s="51"/>
      <c r="CE64" s="51"/>
      <c r="CF64" s="169"/>
    </row>
    <row r="65" spans="1:84" ht="15" customHeight="1" x14ac:dyDescent="0.25">
      <c r="A65" s="148" t="s">
        <v>35</v>
      </c>
      <c r="B65" s="244" t="s">
        <v>108</v>
      </c>
      <c r="C65" s="244"/>
      <c r="D65" s="244"/>
      <c r="E65" s="244"/>
      <c r="F65" s="244"/>
      <c r="G65" s="244"/>
      <c r="H65" s="17"/>
      <c r="I65" s="17"/>
      <c r="J65" s="17"/>
      <c r="K65" s="17"/>
      <c r="L65" s="17">
        <f t="shared" ref="L65:BX65" si="9">L64</f>
        <v>81.05</v>
      </c>
      <c r="M65" s="17"/>
      <c r="N65" s="17"/>
      <c r="O65" s="17"/>
      <c r="P65" s="17"/>
      <c r="Q65" s="17"/>
      <c r="R65" s="17"/>
      <c r="S65" s="17"/>
      <c r="T65" s="17"/>
      <c r="U65" s="17">
        <f t="shared" si="9"/>
        <v>81.05</v>
      </c>
      <c r="V65" s="17">
        <f t="shared" si="9"/>
        <v>81.05</v>
      </c>
      <c r="W65" s="17">
        <f t="shared" si="9"/>
        <v>0</v>
      </c>
      <c r="X65" s="17">
        <f t="shared" si="9"/>
        <v>0</v>
      </c>
      <c r="Y65" s="17">
        <f t="shared" si="9"/>
        <v>0</v>
      </c>
      <c r="Z65" s="17">
        <f t="shared" si="9"/>
        <v>0</v>
      </c>
      <c r="AA65" s="17">
        <f t="shared" si="9"/>
        <v>0</v>
      </c>
      <c r="AB65" s="17">
        <f t="shared" si="9"/>
        <v>0</v>
      </c>
      <c r="AC65" s="17"/>
      <c r="AD65" s="17"/>
      <c r="AE65" s="17"/>
      <c r="AF65" s="17"/>
      <c r="AG65" s="17">
        <f t="shared" si="9"/>
        <v>37.700000000000003</v>
      </c>
      <c r="AH65" s="17"/>
      <c r="AI65" s="17"/>
      <c r="AJ65" s="17"/>
      <c r="AK65" s="17"/>
      <c r="AL65" s="17"/>
      <c r="AM65" s="17"/>
      <c r="AN65" s="17"/>
      <c r="AO65" s="17"/>
      <c r="AP65" s="17">
        <f t="shared" si="9"/>
        <v>37.700000000000003</v>
      </c>
      <c r="AQ65" s="17">
        <f t="shared" si="9"/>
        <v>37.700000000000003</v>
      </c>
      <c r="AR65" s="17">
        <f t="shared" si="9"/>
        <v>0</v>
      </c>
      <c r="AS65" s="17">
        <f t="shared" si="9"/>
        <v>0</v>
      </c>
      <c r="AT65" s="17"/>
      <c r="AU65" s="17"/>
      <c r="AV65" s="17"/>
      <c r="AW65" s="17"/>
      <c r="AX65" s="17">
        <f t="shared" si="9"/>
        <v>37.65</v>
      </c>
      <c r="AY65" s="17"/>
      <c r="AZ65" s="17"/>
      <c r="BA65" s="17"/>
      <c r="BB65" s="17"/>
      <c r="BC65" s="17"/>
      <c r="BD65" s="17"/>
      <c r="BE65" s="17"/>
      <c r="BF65" s="17"/>
      <c r="BG65" s="17">
        <f t="shared" si="9"/>
        <v>37.65</v>
      </c>
      <c r="BH65" s="17">
        <f t="shared" si="9"/>
        <v>37.65</v>
      </c>
      <c r="BI65" s="17">
        <f t="shared" si="9"/>
        <v>0</v>
      </c>
      <c r="BJ65" s="17">
        <f t="shared" si="9"/>
        <v>0</v>
      </c>
      <c r="BK65" s="17"/>
      <c r="BL65" s="17"/>
      <c r="BM65" s="17"/>
      <c r="BN65" s="17"/>
      <c r="BO65" s="17">
        <f t="shared" si="9"/>
        <v>40.6</v>
      </c>
      <c r="BP65" s="17"/>
      <c r="BQ65" s="17"/>
      <c r="BR65" s="17"/>
      <c r="BS65" s="17"/>
      <c r="BT65" s="17"/>
      <c r="BU65" s="17"/>
      <c r="BV65" s="17"/>
      <c r="BW65" s="17"/>
      <c r="BX65" s="17">
        <f t="shared" si="9"/>
        <v>40.6</v>
      </c>
      <c r="BY65" s="17">
        <f t="shared" ref="BY65:CA65" si="10">BY64</f>
        <v>40.6</v>
      </c>
      <c r="BZ65" s="17">
        <f t="shared" si="10"/>
        <v>0</v>
      </c>
      <c r="CA65" s="183">
        <f t="shared" si="10"/>
        <v>0</v>
      </c>
      <c r="CB65" s="212"/>
      <c r="CC65" s="7"/>
      <c r="CD65" s="7"/>
      <c r="CE65" s="7"/>
      <c r="CF65" s="152"/>
    </row>
    <row r="66" spans="1:84" ht="15" customHeight="1" x14ac:dyDescent="0.25">
      <c r="A66" s="148" t="s">
        <v>36</v>
      </c>
      <c r="B66" s="314" t="s">
        <v>72</v>
      </c>
      <c r="C66" s="315"/>
      <c r="D66" s="315"/>
      <c r="E66" s="315"/>
      <c r="F66" s="315"/>
      <c r="G66" s="315"/>
      <c r="H66" s="315"/>
      <c r="I66" s="315"/>
      <c r="J66" s="315"/>
      <c r="K66" s="315"/>
      <c r="L66" s="315"/>
      <c r="M66" s="315"/>
      <c r="N66" s="315"/>
      <c r="O66" s="315"/>
      <c r="P66" s="315"/>
      <c r="Q66" s="315"/>
      <c r="R66" s="315"/>
      <c r="S66" s="315"/>
      <c r="T66" s="315"/>
      <c r="U66" s="315"/>
      <c r="V66" s="315"/>
      <c r="W66" s="315"/>
      <c r="X66" s="315"/>
      <c r="Y66" s="315"/>
      <c r="Z66" s="315"/>
      <c r="AA66" s="315"/>
      <c r="AB66" s="315"/>
      <c r="AC66" s="315"/>
      <c r="AD66" s="315"/>
      <c r="AE66" s="315"/>
      <c r="AF66" s="315"/>
      <c r="AG66" s="315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5"/>
      <c r="AT66" s="315"/>
      <c r="AU66" s="315"/>
      <c r="AV66" s="315"/>
      <c r="AW66" s="315"/>
      <c r="AX66" s="315"/>
      <c r="AY66" s="315"/>
      <c r="AZ66" s="315"/>
      <c r="BA66" s="315"/>
      <c r="BB66" s="315"/>
      <c r="BC66" s="315"/>
      <c r="BD66" s="315"/>
      <c r="BE66" s="315"/>
      <c r="BF66" s="315"/>
      <c r="BG66" s="315"/>
      <c r="BH66" s="315"/>
      <c r="BI66" s="315"/>
      <c r="BJ66" s="315"/>
      <c r="BK66" s="315"/>
      <c r="BL66" s="315"/>
      <c r="BM66" s="315"/>
      <c r="BN66" s="315"/>
      <c r="BO66" s="315"/>
      <c r="BP66" s="315"/>
      <c r="BQ66" s="315"/>
      <c r="BR66" s="315"/>
      <c r="BS66" s="315"/>
      <c r="BT66" s="315"/>
      <c r="BU66" s="315"/>
      <c r="BV66" s="315"/>
      <c r="BW66" s="315"/>
      <c r="BX66" s="315"/>
      <c r="BY66" s="315"/>
      <c r="BZ66" s="315"/>
      <c r="CA66" s="315"/>
      <c r="CB66" s="315"/>
      <c r="CC66" s="315"/>
      <c r="CD66" s="315"/>
      <c r="CE66" s="315"/>
      <c r="CF66" s="316"/>
    </row>
    <row r="67" spans="1:84" ht="15" customHeight="1" x14ac:dyDescent="0.25">
      <c r="A67" s="148" t="s">
        <v>36</v>
      </c>
      <c r="B67" s="125" t="s">
        <v>30</v>
      </c>
      <c r="C67" s="371" t="s">
        <v>73</v>
      </c>
      <c r="D67" s="372"/>
      <c r="E67" s="372"/>
      <c r="F67" s="372"/>
      <c r="G67" s="372"/>
      <c r="H67" s="372"/>
      <c r="I67" s="372"/>
      <c r="J67" s="372"/>
      <c r="K67" s="372"/>
      <c r="L67" s="372"/>
      <c r="M67" s="372"/>
      <c r="N67" s="372"/>
      <c r="O67" s="372"/>
      <c r="P67" s="372"/>
      <c r="Q67" s="372"/>
      <c r="R67" s="372"/>
      <c r="S67" s="372"/>
      <c r="T67" s="372"/>
      <c r="U67" s="372"/>
      <c r="V67" s="372"/>
      <c r="W67" s="372"/>
      <c r="X67" s="372"/>
      <c r="Y67" s="372"/>
      <c r="Z67" s="372"/>
      <c r="AA67" s="372"/>
      <c r="AB67" s="372"/>
      <c r="AC67" s="372"/>
      <c r="AD67" s="372"/>
      <c r="AE67" s="372"/>
      <c r="AF67" s="372"/>
      <c r="AG67" s="372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2"/>
      <c r="AT67" s="372"/>
      <c r="AU67" s="372"/>
      <c r="AV67" s="372"/>
      <c r="AW67" s="372"/>
      <c r="AX67" s="372"/>
      <c r="AY67" s="372"/>
      <c r="AZ67" s="372"/>
      <c r="BA67" s="372"/>
      <c r="BB67" s="372"/>
      <c r="BC67" s="372"/>
      <c r="BD67" s="372"/>
      <c r="BE67" s="372"/>
      <c r="BF67" s="372"/>
      <c r="BG67" s="372"/>
      <c r="BH67" s="372"/>
      <c r="BI67" s="372"/>
      <c r="BJ67" s="372"/>
      <c r="BK67" s="372"/>
      <c r="BL67" s="372"/>
      <c r="BM67" s="372"/>
      <c r="BN67" s="372"/>
      <c r="BO67" s="372"/>
      <c r="BP67" s="372"/>
      <c r="BQ67" s="372"/>
      <c r="BR67" s="372"/>
      <c r="BS67" s="372"/>
      <c r="BT67" s="372"/>
      <c r="BU67" s="372"/>
      <c r="BV67" s="372"/>
      <c r="BW67" s="372"/>
      <c r="BX67" s="372"/>
      <c r="BY67" s="372"/>
      <c r="BZ67" s="372"/>
      <c r="CA67" s="372"/>
      <c r="CB67" s="372"/>
      <c r="CC67" s="372"/>
      <c r="CD67" s="372"/>
      <c r="CE67" s="372"/>
      <c r="CF67" s="373"/>
    </row>
    <row r="68" spans="1:84" ht="61.5" customHeight="1" x14ac:dyDescent="0.25">
      <c r="A68" s="148" t="s">
        <v>36</v>
      </c>
      <c r="B68" s="71" t="s">
        <v>30</v>
      </c>
      <c r="C68" s="72" t="s">
        <v>30</v>
      </c>
      <c r="D68" s="59" t="s">
        <v>111</v>
      </c>
      <c r="E68" s="48" t="s">
        <v>29</v>
      </c>
      <c r="F68" s="49" t="s">
        <v>40</v>
      </c>
      <c r="G68" s="73"/>
      <c r="H68" s="63"/>
      <c r="I68" s="63"/>
      <c r="J68" s="63"/>
      <c r="K68" s="63"/>
      <c r="L68" s="63">
        <v>17.399999999999999</v>
      </c>
      <c r="M68" s="63"/>
      <c r="N68" s="63"/>
      <c r="O68" s="63"/>
      <c r="P68" s="63"/>
      <c r="Q68" s="63"/>
      <c r="R68" s="63"/>
      <c r="S68" s="63"/>
      <c r="T68" s="63"/>
      <c r="U68" s="63">
        <f>L68</f>
        <v>17.399999999999999</v>
      </c>
      <c r="V68" s="63">
        <f>L68</f>
        <v>17.399999999999999</v>
      </c>
      <c r="W68" s="63">
        <v>0</v>
      </c>
      <c r="X68" s="63">
        <v>0</v>
      </c>
      <c r="Y68" s="63"/>
      <c r="Z68" s="63"/>
      <c r="AA68" s="63"/>
      <c r="AB68" s="63"/>
      <c r="AC68" s="63"/>
      <c r="AD68" s="63"/>
      <c r="AE68" s="63"/>
      <c r="AF68" s="63"/>
      <c r="AG68" s="63">
        <v>17.399999999999999</v>
      </c>
      <c r="AH68" s="63"/>
      <c r="AI68" s="63"/>
      <c r="AJ68" s="63"/>
      <c r="AK68" s="63"/>
      <c r="AL68" s="63"/>
      <c r="AM68" s="63"/>
      <c r="AN68" s="63"/>
      <c r="AO68" s="63"/>
      <c r="AP68" s="63">
        <f>AG68</f>
        <v>17.399999999999999</v>
      </c>
      <c r="AQ68" s="63">
        <f>AG68</f>
        <v>17.399999999999999</v>
      </c>
      <c r="AR68" s="63">
        <v>0</v>
      </c>
      <c r="AS68" s="63">
        <v>0</v>
      </c>
      <c r="AT68" s="63"/>
      <c r="AU68" s="63"/>
      <c r="AV68" s="63"/>
      <c r="AW68" s="63"/>
      <c r="AX68" s="63">
        <v>17.399999999999999</v>
      </c>
      <c r="AY68" s="63"/>
      <c r="AZ68" s="63"/>
      <c r="BA68" s="63"/>
      <c r="BB68" s="63"/>
      <c r="BC68" s="63"/>
      <c r="BD68" s="63"/>
      <c r="BE68" s="63"/>
      <c r="BF68" s="63"/>
      <c r="BG68" s="63">
        <f>AX68</f>
        <v>17.399999999999999</v>
      </c>
      <c r="BH68" s="63">
        <f>AX68</f>
        <v>17.399999999999999</v>
      </c>
      <c r="BI68" s="63">
        <v>0</v>
      </c>
      <c r="BJ68" s="63">
        <v>0</v>
      </c>
      <c r="BK68" s="63"/>
      <c r="BL68" s="63"/>
      <c r="BM68" s="63"/>
      <c r="BN68" s="63"/>
      <c r="BO68" s="63">
        <v>17.399999999999999</v>
      </c>
      <c r="BP68" s="63"/>
      <c r="BQ68" s="63"/>
      <c r="BR68" s="63"/>
      <c r="BS68" s="63"/>
      <c r="BT68" s="63"/>
      <c r="BU68" s="63"/>
      <c r="BV68" s="63"/>
      <c r="BW68" s="63"/>
      <c r="BX68" s="63">
        <f>BO68</f>
        <v>17.399999999999999</v>
      </c>
      <c r="BY68" s="63">
        <f>BO68</f>
        <v>17.399999999999999</v>
      </c>
      <c r="BZ68" s="63">
        <v>0</v>
      </c>
      <c r="CA68" s="217">
        <v>0</v>
      </c>
      <c r="CB68" s="200" t="s">
        <v>141</v>
      </c>
      <c r="CC68" s="103">
        <v>14</v>
      </c>
      <c r="CD68" s="103">
        <v>14</v>
      </c>
      <c r="CE68" s="103">
        <v>14</v>
      </c>
      <c r="CF68" s="156">
        <v>14</v>
      </c>
    </row>
    <row r="69" spans="1:84" x14ac:dyDescent="0.25">
      <c r="A69" s="148" t="s">
        <v>36</v>
      </c>
      <c r="B69" s="125" t="s">
        <v>30</v>
      </c>
      <c r="C69" s="248" t="s">
        <v>107</v>
      </c>
      <c r="D69" s="248"/>
      <c r="E69" s="248"/>
      <c r="F69" s="248"/>
      <c r="G69" s="248"/>
      <c r="H69" s="64"/>
      <c r="I69" s="64"/>
      <c r="J69" s="64"/>
      <c r="K69" s="64"/>
      <c r="L69" s="64">
        <f>SUM(L68)</f>
        <v>17.399999999999999</v>
      </c>
      <c r="M69" s="64"/>
      <c r="N69" s="64"/>
      <c r="O69" s="64"/>
      <c r="P69" s="64"/>
      <c r="Q69" s="64"/>
      <c r="R69" s="64"/>
      <c r="S69" s="64"/>
      <c r="T69" s="64"/>
      <c r="U69" s="64">
        <f t="shared" ref="U69:AB69" si="11">SUM(U68)</f>
        <v>17.399999999999999</v>
      </c>
      <c r="V69" s="64">
        <f t="shared" si="11"/>
        <v>17.399999999999999</v>
      </c>
      <c r="W69" s="64">
        <f t="shared" si="11"/>
        <v>0</v>
      </c>
      <c r="X69" s="64">
        <f t="shared" si="11"/>
        <v>0</v>
      </c>
      <c r="Y69" s="64">
        <f t="shared" si="11"/>
        <v>0</v>
      </c>
      <c r="Z69" s="64">
        <f t="shared" si="11"/>
        <v>0</v>
      </c>
      <c r="AA69" s="64">
        <f t="shared" si="11"/>
        <v>0</v>
      </c>
      <c r="AB69" s="64">
        <f t="shared" si="11"/>
        <v>0</v>
      </c>
      <c r="AC69" s="64"/>
      <c r="AD69" s="64"/>
      <c r="AE69" s="64"/>
      <c r="AF69" s="64"/>
      <c r="AG69" s="64">
        <f>SUM(AG68)</f>
        <v>17.399999999999999</v>
      </c>
      <c r="AH69" s="64"/>
      <c r="AI69" s="64"/>
      <c r="AJ69" s="64"/>
      <c r="AK69" s="64"/>
      <c r="AL69" s="64"/>
      <c r="AM69" s="64"/>
      <c r="AN69" s="64"/>
      <c r="AO69" s="64"/>
      <c r="AP69" s="64">
        <f>SUM(AP68)</f>
        <v>17.399999999999999</v>
      </c>
      <c r="AQ69" s="64">
        <f>SUM(AQ68)</f>
        <v>17.399999999999999</v>
      </c>
      <c r="AR69" s="64">
        <f>SUM(AR68)</f>
        <v>0</v>
      </c>
      <c r="AS69" s="64">
        <f>SUM(AS68)</f>
        <v>0</v>
      </c>
      <c r="AT69" s="64"/>
      <c r="AU69" s="64"/>
      <c r="AV69" s="64"/>
      <c r="AW69" s="64"/>
      <c r="AX69" s="64">
        <f>SUM(AX68)</f>
        <v>17.399999999999999</v>
      </c>
      <c r="AY69" s="64"/>
      <c r="AZ69" s="64"/>
      <c r="BA69" s="64"/>
      <c r="BB69" s="64"/>
      <c r="BC69" s="64"/>
      <c r="BD69" s="64"/>
      <c r="BE69" s="64"/>
      <c r="BF69" s="64"/>
      <c r="BG69" s="64">
        <f>SUM(BG68)</f>
        <v>17.399999999999999</v>
      </c>
      <c r="BH69" s="64">
        <f>SUM(BH68)</f>
        <v>17.399999999999999</v>
      </c>
      <c r="BI69" s="64">
        <f>SUM(BI68)</f>
        <v>0</v>
      </c>
      <c r="BJ69" s="64">
        <f>SUM(BJ68)</f>
        <v>0</v>
      </c>
      <c r="BK69" s="64"/>
      <c r="BL69" s="64"/>
      <c r="BM69" s="64"/>
      <c r="BN69" s="64"/>
      <c r="BO69" s="64">
        <f>SUM(BO68)</f>
        <v>17.399999999999999</v>
      </c>
      <c r="BP69" s="64"/>
      <c r="BQ69" s="64"/>
      <c r="BR69" s="64"/>
      <c r="BS69" s="64"/>
      <c r="BT69" s="64"/>
      <c r="BU69" s="64"/>
      <c r="BV69" s="64"/>
      <c r="BW69" s="64"/>
      <c r="BX69" s="64">
        <f>SUM(BX68)</f>
        <v>17.399999999999999</v>
      </c>
      <c r="BY69" s="64">
        <f>SUM(BY68)</f>
        <v>17.399999999999999</v>
      </c>
      <c r="BZ69" s="64">
        <f>SUM(BZ68)</f>
        <v>0</v>
      </c>
      <c r="CA69" s="218">
        <f>SUM(CA68)</f>
        <v>0</v>
      </c>
      <c r="CB69" s="219"/>
      <c r="CC69" s="60"/>
      <c r="CD69" s="60"/>
      <c r="CE69" s="60"/>
      <c r="CF69" s="170"/>
    </row>
    <row r="70" spans="1:84" ht="15" customHeight="1" x14ac:dyDescent="0.25">
      <c r="A70" s="148" t="s">
        <v>36</v>
      </c>
      <c r="B70" s="244" t="s">
        <v>108</v>
      </c>
      <c r="C70" s="244"/>
      <c r="D70" s="244"/>
      <c r="E70" s="244"/>
      <c r="F70" s="244"/>
      <c r="G70" s="244"/>
      <c r="H70" s="17"/>
      <c r="I70" s="17"/>
      <c r="J70" s="17"/>
      <c r="K70" s="17"/>
      <c r="L70" s="17">
        <f>L69</f>
        <v>17.399999999999999</v>
      </c>
      <c r="M70" s="17"/>
      <c r="N70" s="17"/>
      <c r="O70" s="17"/>
      <c r="P70" s="17"/>
      <c r="Q70" s="17"/>
      <c r="R70" s="17"/>
      <c r="S70" s="17"/>
      <c r="T70" s="17"/>
      <c r="U70" s="17">
        <f t="shared" ref="U70:AB70" si="12">U69</f>
        <v>17.399999999999999</v>
      </c>
      <c r="V70" s="17">
        <f t="shared" si="12"/>
        <v>17.399999999999999</v>
      </c>
      <c r="W70" s="17">
        <f t="shared" si="12"/>
        <v>0</v>
      </c>
      <c r="X70" s="17">
        <f t="shared" si="12"/>
        <v>0</v>
      </c>
      <c r="Y70" s="17">
        <f t="shared" si="12"/>
        <v>0</v>
      </c>
      <c r="Z70" s="17">
        <f t="shared" si="12"/>
        <v>0</v>
      </c>
      <c r="AA70" s="17">
        <f t="shared" si="12"/>
        <v>0</v>
      </c>
      <c r="AB70" s="17">
        <f t="shared" si="12"/>
        <v>0</v>
      </c>
      <c r="AC70" s="17"/>
      <c r="AD70" s="17"/>
      <c r="AE70" s="17"/>
      <c r="AF70" s="17"/>
      <c r="AG70" s="17">
        <f>AG69</f>
        <v>17.399999999999999</v>
      </c>
      <c r="AH70" s="17"/>
      <c r="AI70" s="17"/>
      <c r="AJ70" s="17"/>
      <c r="AK70" s="17"/>
      <c r="AL70" s="17"/>
      <c r="AM70" s="17"/>
      <c r="AN70" s="17"/>
      <c r="AO70" s="17"/>
      <c r="AP70" s="17">
        <f>AP69</f>
        <v>17.399999999999999</v>
      </c>
      <c r="AQ70" s="17">
        <f>AQ69</f>
        <v>17.399999999999999</v>
      </c>
      <c r="AR70" s="17">
        <f>AR69</f>
        <v>0</v>
      </c>
      <c r="AS70" s="17">
        <f>AS69</f>
        <v>0</v>
      </c>
      <c r="AT70" s="17"/>
      <c r="AU70" s="17"/>
      <c r="AV70" s="17"/>
      <c r="AW70" s="17"/>
      <c r="AX70" s="17">
        <f>AX69</f>
        <v>17.399999999999999</v>
      </c>
      <c r="AY70" s="17"/>
      <c r="AZ70" s="17"/>
      <c r="BA70" s="17"/>
      <c r="BB70" s="17"/>
      <c r="BC70" s="17"/>
      <c r="BD70" s="17"/>
      <c r="BE70" s="17"/>
      <c r="BF70" s="17"/>
      <c r="BG70" s="17">
        <f>BG69</f>
        <v>17.399999999999999</v>
      </c>
      <c r="BH70" s="17">
        <f>BH69</f>
        <v>17.399999999999999</v>
      </c>
      <c r="BI70" s="17">
        <f>BI69</f>
        <v>0</v>
      </c>
      <c r="BJ70" s="17">
        <f>BJ69</f>
        <v>0</v>
      </c>
      <c r="BK70" s="17"/>
      <c r="BL70" s="17"/>
      <c r="BM70" s="17"/>
      <c r="BN70" s="17"/>
      <c r="BO70" s="17">
        <f>BO69</f>
        <v>17.399999999999999</v>
      </c>
      <c r="BP70" s="17"/>
      <c r="BQ70" s="17"/>
      <c r="BR70" s="17"/>
      <c r="BS70" s="17"/>
      <c r="BT70" s="17"/>
      <c r="BU70" s="17"/>
      <c r="BV70" s="17"/>
      <c r="BW70" s="17"/>
      <c r="BX70" s="17">
        <f>BX69</f>
        <v>17.399999999999999</v>
      </c>
      <c r="BY70" s="17">
        <f>BY69</f>
        <v>17.399999999999999</v>
      </c>
      <c r="BZ70" s="17">
        <f>BZ69</f>
        <v>0</v>
      </c>
      <c r="CA70" s="183">
        <f>CA69</f>
        <v>0</v>
      </c>
      <c r="CB70" s="212"/>
      <c r="CC70" s="7"/>
      <c r="CD70" s="7"/>
      <c r="CE70" s="7"/>
      <c r="CF70" s="152"/>
    </row>
    <row r="71" spans="1:84" ht="15" customHeight="1" x14ac:dyDescent="0.25">
      <c r="A71" s="148" t="s">
        <v>37</v>
      </c>
      <c r="B71" s="314" t="s">
        <v>74</v>
      </c>
      <c r="C71" s="315"/>
      <c r="D71" s="315"/>
      <c r="E71" s="315"/>
      <c r="F71" s="315"/>
      <c r="G71" s="315"/>
      <c r="H71" s="315"/>
      <c r="I71" s="315"/>
      <c r="J71" s="315"/>
      <c r="K71" s="315"/>
      <c r="L71" s="315"/>
      <c r="M71" s="315"/>
      <c r="N71" s="315"/>
      <c r="O71" s="315"/>
      <c r="P71" s="315"/>
      <c r="Q71" s="315"/>
      <c r="R71" s="315"/>
      <c r="S71" s="315"/>
      <c r="T71" s="315"/>
      <c r="U71" s="315"/>
      <c r="V71" s="315"/>
      <c r="W71" s="315"/>
      <c r="X71" s="315"/>
      <c r="Y71" s="315"/>
      <c r="Z71" s="315"/>
      <c r="AA71" s="315"/>
      <c r="AB71" s="315"/>
      <c r="AC71" s="315"/>
      <c r="AD71" s="315"/>
      <c r="AE71" s="315"/>
      <c r="AF71" s="315"/>
      <c r="AG71" s="315"/>
      <c r="AH71" s="315"/>
      <c r="AI71" s="315"/>
      <c r="AJ71" s="315"/>
      <c r="AK71" s="315"/>
      <c r="AL71" s="315"/>
      <c r="AM71" s="315"/>
      <c r="AN71" s="315"/>
      <c r="AO71" s="315"/>
      <c r="AP71" s="315"/>
      <c r="AQ71" s="315"/>
      <c r="AR71" s="315"/>
      <c r="AS71" s="315"/>
      <c r="AT71" s="315"/>
      <c r="AU71" s="315"/>
      <c r="AV71" s="315"/>
      <c r="AW71" s="315"/>
      <c r="AX71" s="315"/>
      <c r="AY71" s="315"/>
      <c r="AZ71" s="315"/>
      <c r="BA71" s="315"/>
      <c r="BB71" s="315"/>
      <c r="BC71" s="315"/>
      <c r="BD71" s="315"/>
      <c r="BE71" s="315"/>
      <c r="BF71" s="315"/>
      <c r="BG71" s="315"/>
      <c r="BH71" s="315"/>
      <c r="BI71" s="315"/>
      <c r="BJ71" s="315"/>
      <c r="BK71" s="315"/>
      <c r="BL71" s="315"/>
      <c r="BM71" s="315"/>
      <c r="BN71" s="315"/>
      <c r="BO71" s="315"/>
      <c r="BP71" s="315"/>
      <c r="BQ71" s="315"/>
      <c r="BR71" s="315"/>
      <c r="BS71" s="315"/>
      <c r="BT71" s="315"/>
      <c r="BU71" s="315"/>
      <c r="BV71" s="315"/>
      <c r="BW71" s="315"/>
      <c r="BX71" s="315"/>
      <c r="BY71" s="315"/>
      <c r="BZ71" s="315"/>
      <c r="CA71" s="315"/>
      <c r="CB71" s="212"/>
      <c r="CC71" s="7"/>
      <c r="CD71" s="7"/>
      <c r="CE71" s="7"/>
      <c r="CF71" s="152"/>
    </row>
    <row r="72" spans="1:84" ht="15" customHeight="1" x14ac:dyDescent="0.25">
      <c r="A72" s="148" t="s">
        <v>37</v>
      </c>
      <c r="B72" s="125" t="s">
        <v>30</v>
      </c>
      <c r="C72" s="371" t="s">
        <v>151</v>
      </c>
      <c r="D72" s="372"/>
      <c r="E72" s="372"/>
      <c r="F72" s="372"/>
      <c r="G72" s="372"/>
      <c r="H72" s="372"/>
      <c r="I72" s="372"/>
      <c r="J72" s="372"/>
      <c r="K72" s="372"/>
      <c r="L72" s="372"/>
      <c r="M72" s="372"/>
      <c r="N72" s="372"/>
      <c r="O72" s="372"/>
      <c r="P72" s="372"/>
      <c r="Q72" s="372"/>
      <c r="R72" s="372"/>
      <c r="S72" s="372"/>
      <c r="T72" s="372"/>
      <c r="U72" s="372"/>
      <c r="V72" s="372"/>
      <c r="W72" s="372"/>
      <c r="X72" s="372"/>
      <c r="Y72" s="372"/>
      <c r="Z72" s="372"/>
      <c r="AA72" s="372"/>
      <c r="AB72" s="372"/>
      <c r="AC72" s="372"/>
      <c r="AD72" s="372"/>
      <c r="AE72" s="372"/>
      <c r="AF72" s="372"/>
      <c r="AG72" s="372"/>
      <c r="AH72" s="372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72"/>
      <c r="AT72" s="372"/>
      <c r="AU72" s="372"/>
      <c r="AV72" s="372"/>
      <c r="AW72" s="372"/>
      <c r="AX72" s="372"/>
      <c r="AY72" s="372"/>
      <c r="AZ72" s="372"/>
      <c r="BA72" s="372"/>
      <c r="BB72" s="372"/>
      <c r="BC72" s="372"/>
      <c r="BD72" s="372"/>
      <c r="BE72" s="372"/>
      <c r="BF72" s="372"/>
      <c r="BG72" s="372"/>
      <c r="BH72" s="372"/>
      <c r="BI72" s="372"/>
      <c r="BJ72" s="372"/>
      <c r="BK72" s="372"/>
      <c r="BL72" s="372"/>
      <c r="BM72" s="372"/>
      <c r="BN72" s="372"/>
      <c r="BO72" s="372"/>
      <c r="BP72" s="372"/>
      <c r="BQ72" s="372"/>
      <c r="BR72" s="372"/>
      <c r="BS72" s="372"/>
      <c r="BT72" s="372"/>
      <c r="BU72" s="372"/>
      <c r="BV72" s="372"/>
      <c r="BW72" s="372"/>
      <c r="BX72" s="372"/>
      <c r="BY72" s="372"/>
      <c r="BZ72" s="372"/>
      <c r="CA72" s="372"/>
      <c r="CB72" s="372"/>
      <c r="CC72" s="372"/>
      <c r="CD72" s="372"/>
      <c r="CE72" s="372"/>
      <c r="CF72" s="373"/>
    </row>
    <row r="73" spans="1:84" ht="63" customHeight="1" x14ac:dyDescent="0.25">
      <c r="A73" s="148" t="s">
        <v>37</v>
      </c>
      <c r="B73" s="71" t="s">
        <v>30</v>
      </c>
      <c r="C73" s="72" t="s">
        <v>30</v>
      </c>
      <c r="D73" s="59" t="s">
        <v>149</v>
      </c>
      <c r="E73" s="65" t="s">
        <v>29</v>
      </c>
      <c r="F73" s="134" t="s">
        <v>40</v>
      </c>
      <c r="G73" s="74"/>
      <c r="H73" s="10"/>
      <c r="I73" s="92"/>
      <c r="J73" s="92"/>
      <c r="K73" s="92"/>
      <c r="L73" s="95">
        <v>78.900000000000006</v>
      </c>
      <c r="M73" s="92"/>
      <c r="N73" s="92"/>
      <c r="O73" s="92"/>
      <c r="P73" s="92"/>
      <c r="Q73" s="92"/>
      <c r="R73" s="92"/>
      <c r="S73" s="92"/>
      <c r="T73" s="92"/>
      <c r="U73" s="96">
        <f>L73</f>
        <v>78.900000000000006</v>
      </c>
      <c r="V73" s="96">
        <f>L73</f>
        <v>78.900000000000006</v>
      </c>
      <c r="W73" s="92">
        <v>56.2</v>
      </c>
      <c r="X73" s="93">
        <v>0</v>
      </c>
      <c r="Y73" s="93"/>
      <c r="Z73" s="93"/>
      <c r="AA73" s="93"/>
      <c r="AB73" s="93"/>
      <c r="AC73" s="93"/>
      <c r="AD73" s="93"/>
      <c r="AE73" s="93"/>
      <c r="AF73" s="93"/>
      <c r="AG73" s="96">
        <v>19.2</v>
      </c>
      <c r="AH73" s="94"/>
      <c r="AI73" s="94"/>
      <c r="AJ73" s="94"/>
      <c r="AK73" s="94"/>
      <c r="AL73" s="94"/>
      <c r="AM73" s="94"/>
      <c r="AN73" s="94"/>
      <c r="AO73" s="97"/>
      <c r="AP73" s="96">
        <f>AG73</f>
        <v>19.2</v>
      </c>
      <c r="AQ73" s="96">
        <f>AG73</f>
        <v>19.2</v>
      </c>
      <c r="AR73" s="92">
        <v>11.1</v>
      </c>
      <c r="AS73" s="93">
        <v>0</v>
      </c>
      <c r="AT73" s="98"/>
      <c r="AU73" s="98"/>
      <c r="AV73" s="98"/>
      <c r="AW73" s="98"/>
      <c r="AX73" s="96">
        <v>19.2</v>
      </c>
      <c r="AY73" s="96"/>
      <c r="AZ73" s="96"/>
      <c r="BA73" s="96"/>
      <c r="BB73" s="92"/>
      <c r="BC73" s="98"/>
      <c r="BD73" s="98"/>
      <c r="BE73" s="98"/>
      <c r="BF73" s="98"/>
      <c r="BG73" s="96">
        <v>19.2</v>
      </c>
      <c r="BH73" s="96">
        <v>19.2</v>
      </c>
      <c r="BI73" s="92">
        <v>11.1</v>
      </c>
      <c r="BJ73" s="93">
        <v>0</v>
      </c>
      <c r="BK73" s="98"/>
      <c r="BL73" s="98"/>
      <c r="BM73" s="98"/>
      <c r="BN73" s="98"/>
      <c r="BO73" s="96">
        <v>19.2</v>
      </c>
      <c r="BP73" s="97"/>
      <c r="BQ73" s="97"/>
      <c r="BR73" s="98"/>
      <c r="BS73" s="98"/>
      <c r="BT73" s="98"/>
      <c r="BU73" s="98"/>
      <c r="BV73" s="98"/>
      <c r="BW73" s="98"/>
      <c r="BX73" s="96">
        <v>19.2</v>
      </c>
      <c r="BY73" s="96">
        <v>19.2</v>
      </c>
      <c r="BZ73" s="92">
        <v>11.1</v>
      </c>
      <c r="CA73" s="220">
        <v>0</v>
      </c>
      <c r="CB73" s="200" t="s">
        <v>134</v>
      </c>
      <c r="CC73" s="103">
        <v>5</v>
      </c>
      <c r="CD73" s="103">
        <v>2</v>
      </c>
      <c r="CE73" s="103">
        <v>2</v>
      </c>
      <c r="CF73" s="156">
        <v>2</v>
      </c>
    </row>
    <row r="74" spans="1:84" ht="66" customHeight="1" x14ac:dyDescent="0.25">
      <c r="A74" s="148" t="s">
        <v>37</v>
      </c>
      <c r="B74" s="71" t="s">
        <v>30</v>
      </c>
      <c r="C74" s="72" t="s">
        <v>33</v>
      </c>
      <c r="D74" s="59" t="s">
        <v>150</v>
      </c>
      <c r="E74" s="65" t="s">
        <v>29</v>
      </c>
      <c r="F74" s="134" t="s">
        <v>40</v>
      </c>
      <c r="G74" s="74"/>
      <c r="H74" s="10"/>
      <c r="I74" s="92"/>
      <c r="J74" s="92"/>
      <c r="K74" s="92"/>
      <c r="L74" s="96">
        <v>3.2</v>
      </c>
      <c r="M74" s="92"/>
      <c r="N74" s="92"/>
      <c r="O74" s="92"/>
      <c r="P74" s="92"/>
      <c r="Q74" s="92"/>
      <c r="R74" s="92"/>
      <c r="S74" s="92"/>
      <c r="T74" s="92"/>
      <c r="U74" s="96">
        <f>L74</f>
        <v>3.2</v>
      </c>
      <c r="V74" s="96">
        <v>3.2</v>
      </c>
      <c r="W74" s="92">
        <v>0</v>
      </c>
      <c r="X74" s="93">
        <v>0</v>
      </c>
      <c r="Y74" s="63"/>
      <c r="Z74" s="63"/>
      <c r="AA74" s="63"/>
      <c r="AB74" s="63"/>
      <c r="AC74" s="10"/>
      <c r="AD74" s="92"/>
      <c r="AE74" s="92"/>
      <c r="AF74" s="92"/>
      <c r="AG74" s="96">
        <v>3.2</v>
      </c>
      <c r="AH74" s="92"/>
      <c r="AI74" s="92"/>
      <c r="AJ74" s="92"/>
      <c r="AK74" s="92"/>
      <c r="AL74" s="92"/>
      <c r="AM74" s="92"/>
      <c r="AN74" s="92"/>
      <c r="AO74" s="92"/>
      <c r="AP74" s="96">
        <f>AG74</f>
        <v>3.2</v>
      </c>
      <c r="AQ74" s="96">
        <v>3.2</v>
      </c>
      <c r="AR74" s="92">
        <v>0</v>
      </c>
      <c r="AS74" s="93">
        <v>0</v>
      </c>
      <c r="AT74" s="10"/>
      <c r="AU74" s="92"/>
      <c r="AV74" s="92"/>
      <c r="AW74" s="92"/>
      <c r="AX74" s="96">
        <v>8.6999999999999993</v>
      </c>
      <c r="AY74" s="92"/>
      <c r="AZ74" s="92"/>
      <c r="BA74" s="92"/>
      <c r="BB74" s="92"/>
      <c r="BC74" s="92"/>
      <c r="BD74" s="92"/>
      <c r="BE74" s="92"/>
      <c r="BF74" s="92"/>
      <c r="BG74" s="96">
        <f>AX74</f>
        <v>8.6999999999999993</v>
      </c>
      <c r="BH74" s="96">
        <v>4.0999999999999996</v>
      </c>
      <c r="BI74" s="92">
        <v>0</v>
      </c>
      <c r="BJ74" s="93">
        <v>4.63</v>
      </c>
      <c r="BK74" s="10"/>
      <c r="BL74" s="92"/>
      <c r="BM74" s="92"/>
      <c r="BN74" s="92"/>
      <c r="BO74" s="96">
        <v>8.6999999999999993</v>
      </c>
      <c r="BP74" s="92"/>
      <c r="BQ74" s="92"/>
      <c r="BR74" s="92"/>
      <c r="BS74" s="92"/>
      <c r="BT74" s="92"/>
      <c r="BU74" s="92"/>
      <c r="BV74" s="92"/>
      <c r="BW74" s="92"/>
      <c r="BX74" s="96">
        <f>BO74</f>
        <v>8.6999999999999993</v>
      </c>
      <c r="BY74" s="96">
        <v>4.0999999999999996</v>
      </c>
      <c r="BZ74" s="92">
        <v>0</v>
      </c>
      <c r="CA74" s="220">
        <v>4.63</v>
      </c>
      <c r="CB74" s="221"/>
      <c r="CC74" s="103"/>
      <c r="CD74" s="103"/>
      <c r="CE74" s="140"/>
      <c r="CF74" s="171"/>
    </row>
    <row r="75" spans="1:84" ht="15" customHeight="1" x14ac:dyDescent="0.25">
      <c r="A75" s="148" t="s">
        <v>37</v>
      </c>
      <c r="B75" s="125" t="s">
        <v>30</v>
      </c>
      <c r="C75" s="248" t="s">
        <v>107</v>
      </c>
      <c r="D75" s="248"/>
      <c r="E75" s="248"/>
      <c r="F75" s="248"/>
      <c r="G75" s="248"/>
      <c r="H75" s="64"/>
      <c r="I75" s="64"/>
      <c r="J75" s="64"/>
      <c r="K75" s="64"/>
      <c r="L75" s="64">
        <f>SUM(L73:L74)</f>
        <v>82.100000000000009</v>
      </c>
      <c r="M75" s="64"/>
      <c r="N75" s="64"/>
      <c r="O75" s="64"/>
      <c r="P75" s="64"/>
      <c r="Q75" s="64"/>
      <c r="R75" s="64"/>
      <c r="S75" s="64"/>
      <c r="T75" s="64"/>
      <c r="U75" s="64">
        <f t="shared" ref="U75:AB75" si="13">SUM(U73:U74)</f>
        <v>82.100000000000009</v>
      </c>
      <c r="V75" s="64">
        <f t="shared" si="13"/>
        <v>82.100000000000009</v>
      </c>
      <c r="W75" s="64">
        <f t="shared" si="13"/>
        <v>56.2</v>
      </c>
      <c r="X75" s="64">
        <f t="shared" si="13"/>
        <v>0</v>
      </c>
      <c r="Y75" s="64">
        <f t="shared" si="13"/>
        <v>0</v>
      </c>
      <c r="Z75" s="64">
        <f t="shared" si="13"/>
        <v>0</v>
      </c>
      <c r="AA75" s="64">
        <f t="shared" si="13"/>
        <v>0</v>
      </c>
      <c r="AB75" s="64">
        <f t="shared" si="13"/>
        <v>0</v>
      </c>
      <c r="AC75" s="64"/>
      <c r="AD75" s="64"/>
      <c r="AE75" s="64"/>
      <c r="AF75" s="64"/>
      <c r="AG75" s="64">
        <f>SUM(AG73:AG74)</f>
        <v>22.4</v>
      </c>
      <c r="AH75" s="64"/>
      <c r="AI75" s="64"/>
      <c r="AJ75" s="64"/>
      <c r="AK75" s="64"/>
      <c r="AL75" s="64"/>
      <c r="AM75" s="64"/>
      <c r="AN75" s="64"/>
      <c r="AO75" s="64"/>
      <c r="AP75" s="64">
        <f>SUM(AP73:AP74)</f>
        <v>22.4</v>
      </c>
      <c r="AQ75" s="64">
        <f>SUM(AQ73:AQ74)</f>
        <v>22.4</v>
      </c>
      <c r="AR75" s="64">
        <f>SUM(AR73:AR74)</f>
        <v>11.1</v>
      </c>
      <c r="AS75" s="64">
        <f>SUM(AS73:AS74)</f>
        <v>0</v>
      </c>
      <c r="AT75" s="64"/>
      <c r="AU75" s="64"/>
      <c r="AV75" s="64"/>
      <c r="AW75" s="64"/>
      <c r="AX75" s="64">
        <f>SUM(AX73:AX74)</f>
        <v>27.9</v>
      </c>
      <c r="AY75" s="64"/>
      <c r="AZ75" s="64"/>
      <c r="BA75" s="64"/>
      <c r="BB75" s="64"/>
      <c r="BC75" s="64"/>
      <c r="BD75" s="64"/>
      <c r="BE75" s="64"/>
      <c r="BF75" s="64"/>
      <c r="BG75" s="64">
        <f>SUM(BG73:BG74)</f>
        <v>27.9</v>
      </c>
      <c r="BH75" s="64">
        <f>SUM(BH73:BH74)</f>
        <v>23.299999999999997</v>
      </c>
      <c r="BI75" s="64">
        <f>SUM(BI73:BI74)</f>
        <v>11.1</v>
      </c>
      <c r="BJ75" s="64">
        <f>SUM(BJ73:BJ74)</f>
        <v>4.63</v>
      </c>
      <c r="BK75" s="64"/>
      <c r="BL75" s="64"/>
      <c r="BM75" s="64"/>
      <c r="BN75" s="64"/>
      <c r="BO75" s="64">
        <f>SUM(BO73:BO74)</f>
        <v>27.9</v>
      </c>
      <c r="BP75" s="64"/>
      <c r="BQ75" s="64"/>
      <c r="BR75" s="64"/>
      <c r="BS75" s="64"/>
      <c r="BT75" s="64"/>
      <c r="BU75" s="64"/>
      <c r="BV75" s="64"/>
      <c r="BW75" s="64"/>
      <c r="BX75" s="64">
        <f>SUM(BX73:BX74)</f>
        <v>27.9</v>
      </c>
      <c r="BY75" s="64">
        <f>SUM(BY73:BY74)</f>
        <v>23.299999999999997</v>
      </c>
      <c r="BZ75" s="64">
        <f>SUM(BZ73:BZ74)</f>
        <v>11.1</v>
      </c>
      <c r="CA75" s="218">
        <f>SUM(CA73:CA74)</f>
        <v>4.63</v>
      </c>
      <c r="CB75" s="219"/>
      <c r="CC75" s="60"/>
      <c r="CD75" s="60"/>
      <c r="CE75" s="60"/>
      <c r="CF75" s="170"/>
    </row>
    <row r="76" spans="1:84" ht="15" customHeight="1" x14ac:dyDescent="0.25">
      <c r="A76" s="148" t="s">
        <v>37</v>
      </c>
      <c r="B76" s="244" t="s">
        <v>108</v>
      </c>
      <c r="C76" s="244"/>
      <c r="D76" s="244"/>
      <c r="E76" s="244"/>
      <c r="F76" s="244"/>
      <c r="G76" s="244"/>
      <c r="H76" s="17"/>
      <c r="I76" s="17"/>
      <c r="J76" s="17"/>
      <c r="K76" s="17"/>
      <c r="L76" s="17">
        <f>L75</f>
        <v>82.100000000000009</v>
      </c>
      <c r="M76" s="17"/>
      <c r="N76" s="17"/>
      <c r="O76" s="17"/>
      <c r="P76" s="17"/>
      <c r="Q76" s="17"/>
      <c r="R76" s="17"/>
      <c r="S76" s="17"/>
      <c r="T76" s="17"/>
      <c r="U76" s="17">
        <f t="shared" ref="U76:AB76" si="14">U75</f>
        <v>82.100000000000009</v>
      </c>
      <c r="V76" s="17">
        <f t="shared" si="14"/>
        <v>82.100000000000009</v>
      </c>
      <c r="W76" s="17">
        <f t="shared" si="14"/>
        <v>56.2</v>
      </c>
      <c r="X76" s="17">
        <f t="shared" si="14"/>
        <v>0</v>
      </c>
      <c r="Y76" s="17">
        <f t="shared" si="14"/>
        <v>0</v>
      </c>
      <c r="Z76" s="17">
        <f t="shared" si="14"/>
        <v>0</v>
      </c>
      <c r="AA76" s="17">
        <f t="shared" si="14"/>
        <v>0</v>
      </c>
      <c r="AB76" s="17">
        <f t="shared" si="14"/>
        <v>0</v>
      </c>
      <c r="AC76" s="17"/>
      <c r="AD76" s="17"/>
      <c r="AE76" s="17"/>
      <c r="AF76" s="17"/>
      <c r="AG76" s="17">
        <f>AG75</f>
        <v>22.4</v>
      </c>
      <c r="AH76" s="17"/>
      <c r="AI76" s="17"/>
      <c r="AJ76" s="17"/>
      <c r="AK76" s="17"/>
      <c r="AL76" s="17"/>
      <c r="AM76" s="17"/>
      <c r="AN76" s="17"/>
      <c r="AO76" s="17"/>
      <c r="AP76" s="17">
        <f>AP75</f>
        <v>22.4</v>
      </c>
      <c r="AQ76" s="17">
        <f>AQ75</f>
        <v>22.4</v>
      </c>
      <c r="AR76" s="17">
        <f>AR75</f>
        <v>11.1</v>
      </c>
      <c r="AS76" s="17">
        <f>AS75</f>
        <v>0</v>
      </c>
      <c r="AT76" s="17"/>
      <c r="AU76" s="17"/>
      <c r="AV76" s="17"/>
      <c r="AW76" s="17"/>
      <c r="AX76" s="17">
        <f>AX75</f>
        <v>27.9</v>
      </c>
      <c r="AY76" s="17"/>
      <c r="AZ76" s="17"/>
      <c r="BA76" s="17"/>
      <c r="BB76" s="17"/>
      <c r="BC76" s="17"/>
      <c r="BD76" s="17"/>
      <c r="BE76" s="17"/>
      <c r="BF76" s="17"/>
      <c r="BG76" s="17">
        <f>BG75</f>
        <v>27.9</v>
      </c>
      <c r="BH76" s="17">
        <f>BH75</f>
        <v>23.299999999999997</v>
      </c>
      <c r="BI76" s="17">
        <f>BI75</f>
        <v>11.1</v>
      </c>
      <c r="BJ76" s="17">
        <f>BJ75</f>
        <v>4.63</v>
      </c>
      <c r="BK76" s="17"/>
      <c r="BL76" s="17"/>
      <c r="BM76" s="17"/>
      <c r="BN76" s="17"/>
      <c r="BO76" s="17">
        <f>BO75</f>
        <v>27.9</v>
      </c>
      <c r="BP76" s="17"/>
      <c r="BQ76" s="17"/>
      <c r="BR76" s="17"/>
      <c r="BS76" s="17"/>
      <c r="BT76" s="17"/>
      <c r="BU76" s="17"/>
      <c r="BV76" s="17"/>
      <c r="BW76" s="17"/>
      <c r="BX76" s="17">
        <f>BX75</f>
        <v>27.9</v>
      </c>
      <c r="BY76" s="17">
        <f>BY75</f>
        <v>23.299999999999997</v>
      </c>
      <c r="BZ76" s="17">
        <f>BZ75</f>
        <v>11.1</v>
      </c>
      <c r="CA76" s="183">
        <f>CA75</f>
        <v>4.63</v>
      </c>
      <c r="CB76" s="212"/>
      <c r="CC76" s="7"/>
      <c r="CD76" s="7"/>
      <c r="CE76" s="7"/>
      <c r="CF76" s="152"/>
    </row>
    <row r="77" spans="1:84" s="27" customFormat="1" ht="15" customHeight="1" x14ac:dyDescent="0.25">
      <c r="A77" s="146" t="s">
        <v>47</v>
      </c>
      <c r="B77" s="365" t="s">
        <v>48</v>
      </c>
      <c r="C77" s="366"/>
      <c r="D77" s="366"/>
      <c r="E77" s="366"/>
      <c r="F77" s="366"/>
      <c r="G77" s="366"/>
      <c r="H77" s="366"/>
      <c r="I77" s="366"/>
      <c r="J77" s="366"/>
      <c r="K77" s="366"/>
      <c r="L77" s="366"/>
      <c r="M77" s="366"/>
      <c r="N77" s="366"/>
      <c r="O77" s="366"/>
      <c r="P77" s="366"/>
      <c r="Q77" s="366"/>
      <c r="R77" s="366"/>
      <c r="S77" s="366"/>
      <c r="T77" s="366"/>
      <c r="U77" s="366"/>
      <c r="V77" s="366"/>
      <c r="W77" s="366"/>
      <c r="X77" s="366"/>
      <c r="Y77" s="366"/>
      <c r="Z77" s="366"/>
      <c r="AA77" s="366"/>
      <c r="AB77" s="366"/>
      <c r="AC77" s="366"/>
      <c r="AD77" s="366"/>
      <c r="AE77" s="366"/>
      <c r="AF77" s="366"/>
      <c r="AG77" s="366"/>
      <c r="AH77" s="366"/>
      <c r="AI77" s="366"/>
      <c r="AJ77" s="366"/>
      <c r="AK77" s="366"/>
      <c r="AL77" s="366"/>
      <c r="AM77" s="366"/>
      <c r="AN77" s="366"/>
      <c r="AO77" s="366"/>
      <c r="AP77" s="366"/>
      <c r="AQ77" s="366"/>
      <c r="AR77" s="366"/>
      <c r="AS77" s="366"/>
      <c r="AT77" s="366"/>
      <c r="AU77" s="366"/>
      <c r="AV77" s="366"/>
      <c r="AW77" s="366"/>
      <c r="AX77" s="366"/>
      <c r="AY77" s="366"/>
      <c r="AZ77" s="366"/>
      <c r="BA77" s="366"/>
      <c r="BB77" s="366"/>
      <c r="BC77" s="366"/>
      <c r="BD77" s="366"/>
      <c r="BE77" s="366"/>
      <c r="BF77" s="366"/>
      <c r="BG77" s="366"/>
      <c r="BH77" s="366"/>
      <c r="BI77" s="366"/>
      <c r="BJ77" s="366"/>
      <c r="BK77" s="366"/>
      <c r="BL77" s="366"/>
      <c r="BM77" s="366"/>
      <c r="BN77" s="366"/>
      <c r="BO77" s="366"/>
      <c r="BP77" s="366"/>
      <c r="BQ77" s="366"/>
      <c r="BR77" s="366"/>
      <c r="BS77" s="366"/>
      <c r="BT77" s="366"/>
      <c r="BU77" s="366"/>
      <c r="BV77" s="366"/>
      <c r="BW77" s="366"/>
      <c r="BX77" s="366"/>
      <c r="BY77" s="366"/>
      <c r="BZ77" s="366"/>
      <c r="CA77" s="366"/>
      <c r="CB77" s="366"/>
      <c r="CC77" s="366"/>
      <c r="CD77" s="366"/>
      <c r="CE77" s="366"/>
      <c r="CF77" s="367"/>
    </row>
    <row r="78" spans="1:84" s="27" customFormat="1" ht="27" customHeight="1" x14ac:dyDescent="0.25">
      <c r="A78" s="148" t="s">
        <v>47</v>
      </c>
      <c r="B78" s="52" t="s">
        <v>30</v>
      </c>
      <c r="C78" s="368" t="s">
        <v>124</v>
      </c>
      <c r="D78" s="369"/>
      <c r="E78" s="369"/>
      <c r="F78" s="369"/>
      <c r="G78" s="369"/>
      <c r="H78" s="369"/>
      <c r="I78" s="369"/>
      <c r="J78" s="369"/>
      <c r="K78" s="369"/>
      <c r="L78" s="369"/>
      <c r="M78" s="369"/>
      <c r="N78" s="369"/>
      <c r="O78" s="369"/>
      <c r="P78" s="369"/>
      <c r="Q78" s="369"/>
      <c r="R78" s="369"/>
      <c r="S78" s="369"/>
      <c r="T78" s="369"/>
      <c r="U78" s="369"/>
      <c r="V78" s="369"/>
      <c r="W78" s="369"/>
      <c r="X78" s="369"/>
      <c r="Y78" s="369"/>
      <c r="Z78" s="369"/>
      <c r="AA78" s="369"/>
      <c r="AB78" s="369"/>
      <c r="AC78" s="369"/>
      <c r="AD78" s="369"/>
      <c r="AE78" s="369"/>
      <c r="AF78" s="369"/>
      <c r="AG78" s="369"/>
      <c r="AH78" s="369"/>
      <c r="AI78" s="369"/>
      <c r="AJ78" s="369"/>
      <c r="AK78" s="369"/>
      <c r="AL78" s="369"/>
      <c r="AM78" s="369"/>
      <c r="AN78" s="369"/>
      <c r="AO78" s="369"/>
      <c r="AP78" s="369"/>
      <c r="AQ78" s="369"/>
      <c r="AR78" s="369"/>
      <c r="AS78" s="369"/>
      <c r="AT78" s="369"/>
      <c r="AU78" s="369"/>
      <c r="AV78" s="369"/>
      <c r="AW78" s="369"/>
      <c r="AX78" s="369"/>
      <c r="AY78" s="369"/>
      <c r="AZ78" s="369"/>
      <c r="BA78" s="369"/>
      <c r="BB78" s="369"/>
      <c r="BC78" s="369"/>
      <c r="BD78" s="369"/>
      <c r="BE78" s="369"/>
      <c r="BF78" s="369"/>
      <c r="BG78" s="369"/>
      <c r="BH78" s="369"/>
      <c r="BI78" s="369"/>
      <c r="BJ78" s="369"/>
      <c r="BK78" s="369"/>
      <c r="BL78" s="369"/>
      <c r="BM78" s="369"/>
      <c r="BN78" s="369"/>
      <c r="BO78" s="369"/>
      <c r="BP78" s="369"/>
      <c r="BQ78" s="369"/>
      <c r="BR78" s="369"/>
      <c r="BS78" s="369"/>
      <c r="BT78" s="369"/>
      <c r="BU78" s="369"/>
      <c r="BV78" s="369"/>
      <c r="BW78" s="369"/>
      <c r="BX78" s="369"/>
      <c r="BY78" s="369"/>
      <c r="BZ78" s="369"/>
      <c r="CA78" s="369"/>
      <c r="CB78" s="369"/>
      <c r="CC78" s="369"/>
      <c r="CD78" s="369"/>
      <c r="CE78" s="369"/>
      <c r="CF78" s="370"/>
    </row>
    <row r="79" spans="1:84" s="61" customFormat="1" ht="15.75" customHeight="1" x14ac:dyDescent="0.25">
      <c r="A79" s="172" t="s">
        <v>47</v>
      </c>
      <c r="B79" s="336" t="s">
        <v>30</v>
      </c>
      <c r="C79" s="328" t="s">
        <v>30</v>
      </c>
      <c r="D79" s="62" t="s">
        <v>75</v>
      </c>
      <c r="E79" s="343" t="s">
        <v>29</v>
      </c>
      <c r="F79" s="340">
        <v>188718528</v>
      </c>
      <c r="G79" s="333" t="s">
        <v>51</v>
      </c>
      <c r="H79" s="82"/>
      <c r="I79" s="82"/>
      <c r="J79" s="82"/>
      <c r="K79" s="82"/>
      <c r="L79" s="82">
        <v>20.3</v>
      </c>
      <c r="M79" s="82"/>
      <c r="N79" s="82"/>
      <c r="O79" s="82"/>
      <c r="P79" s="82"/>
      <c r="Q79" s="82"/>
      <c r="R79" s="82"/>
      <c r="S79" s="82"/>
      <c r="T79" s="82"/>
      <c r="U79" s="82">
        <v>20.3</v>
      </c>
      <c r="V79" s="82">
        <v>20.3</v>
      </c>
      <c r="W79" s="82">
        <v>0</v>
      </c>
      <c r="X79" s="82">
        <v>0</v>
      </c>
      <c r="Y79" s="82"/>
      <c r="Z79" s="82"/>
      <c r="AA79" s="82"/>
      <c r="AB79" s="82"/>
      <c r="AC79" s="82"/>
      <c r="AD79" s="82"/>
      <c r="AE79" s="80"/>
      <c r="AF79" s="80"/>
      <c r="AG79" s="80">
        <v>22</v>
      </c>
      <c r="AH79" s="80"/>
      <c r="AI79" s="80"/>
      <c r="AJ79" s="80"/>
      <c r="AK79" s="80"/>
      <c r="AL79" s="80"/>
      <c r="AM79" s="80"/>
      <c r="AN79" s="80"/>
      <c r="AO79" s="80"/>
      <c r="AP79" s="80">
        <f>AG79</f>
        <v>22</v>
      </c>
      <c r="AQ79" s="80">
        <f>AP79</f>
        <v>22</v>
      </c>
      <c r="AR79" s="80">
        <v>0</v>
      </c>
      <c r="AS79" s="80">
        <v>0</v>
      </c>
      <c r="AT79" s="80"/>
      <c r="AU79" s="82"/>
      <c r="AV79" s="82"/>
      <c r="AW79" s="82"/>
      <c r="AX79" s="82">
        <v>20</v>
      </c>
      <c r="AY79" s="82"/>
      <c r="AZ79" s="82"/>
      <c r="BA79" s="82"/>
      <c r="BB79" s="82"/>
      <c r="BC79" s="82"/>
      <c r="BD79" s="82"/>
      <c r="BE79" s="82"/>
      <c r="BF79" s="82"/>
      <c r="BG79" s="82">
        <f>AX79</f>
        <v>20</v>
      </c>
      <c r="BH79" s="82">
        <f>AX79</f>
        <v>20</v>
      </c>
      <c r="BI79" s="82">
        <v>0</v>
      </c>
      <c r="BJ79" s="82">
        <v>0</v>
      </c>
      <c r="BK79" s="82"/>
      <c r="BL79" s="82"/>
      <c r="BM79" s="82"/>
      <c r="BN79" s="82"/>
      <c r="BO79" s="82">
        <v>20</v>
      </c>
      <c r="BP79" s="82"/>
      <c r="BQ79" s="82"/>
      <c r="BR79" s="82"/>
      <c r="BS79" s="82"/>
      <c r="BT79" s="82"/>
      <c r="BU79" s="82"/>
      <c r="BV79" s="82"/>
      <c r="BW79" s="82"/>
      <c r="BX79" s="82">
        <f>BO79</f>
        <v>20</v>
      </c>
      <c r="BY79" s="82">
        <f>BO79</f>
        <v>20</v>
      </c>
      <c r="BZ79" s="82">
        <v>0</v>
      </c>
      <c r="CA79" s="222">
        <v>0</v>
      </c>
      <c r="CB79" s="317" t="s">
        <v>57</v>
      </c>
      <c r="CC79" s="319">
        <v>480</v>
      </c>
      <c r="CD79" s="319">
        <v>480</v>
      </c>
      <c r="CE79" s="319">
        <v>480</v>
      </c>
      <c r="CF79" s="339">
        <v>480</v>
      </c>
    </row>
    <row r="80" spans="1:84" s="27" customFormat="1" ht="60" customHeight="1" x14ac:dyDescent="0.25">
      <c r="A80" s="173"/>
      <c r="B80" s="337"/>
      <c r="C80" s="329"/>
      <c r="D80" s="53" t="s">
        <v>50</v>
      </c>
      <c r="E80" s="344"/>
      <c r="F80" s="341"/>
      <c r="G80" s="334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83"/>
      <c r="AV80" s="83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4"/>
      <c r="BL80" s="83"/>
      <c r="BM80" s="83"/>
      <c r="BN80" s="85"/>
      <c r="BO80" s="83"/>
      <c r="BP80" s="83"/>
      <c r="BQ80" s="83"/>
      <c r="BR80" s="83"/>
      <c r="BS80" s="83"/>
      <c r="BT80" s="84"/>
      <c r="BU80" s="84"/>
      <c r="BV80" s="84"/>
      <c r="BW80" s="84"/>
      <c r="BX80" s="84"/>
      <c r="BY80" s="84"/>
      <c r="BZ80" s="84"/>
      <c r="CA80" s="86"/>
      <c r="CB80" s="318"/>
      <c r="CC80" s="319"/>
      <c r="CD80" s="319"/>
      <c r="CE80" s="319"/>
      <c r="CF80" s="339"/>
    </row>
    <row r="81" spans="1:84" s="27" customFormat="1" x14ac:dyDescent="0.25">
      <c r="A81" s="174"/>
      <c r="B81" s="337"/>
      <c r="C81" s="329"/>
      <c r="D81" s="54" t="s">
        <v>52</v>
      </c>
      <c r="E81" s="344"/>
      <c r="F81" s="341"/>
      <c r="G81" s="334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4"/>
      <c r="BL81" s="83"/>
      <c r="BM81" s="83"/>
      <c r="BN81" s="83"/>
      <c r="BO81" s="83"/>
      <c r="BP81" s="83"/>
      <c r="BQ81" s="83"/>
      <c r="BR81" s="83"/>
      <c r="BS81" s="83"/>
      <c r="BT81" s="84"/>
      <c r="BU81" s="84"/>
      <c r="BV81" s="84"/>
      <c r="BW81" s="84"/>
      <c r="BX81" s="84"/>
      <c r="BY81" s="84"/>
      <c r="BZ81" s="84"/>
      <c r="CA81" s="86"/>
      <c r="CB81" s="346" t="s">
        <v>123</v>
      </c>
      <c r="CC81" s="359">
        <v>1</v>
      </c>
      <c r="CD81" s="359">
        <v>1</v>
      </c>
      <c r="CE81" s="359">
        <v>1</v>
      </c>
      <c r="CF81" s="362">
        <v>1</v>
      </c>
    </row>
    <row r="82" spans="1:84" s="27" customFormat="1" ht="23.25" customHeight="1" x14ac:dyDescent="0.25">
      <c r="A82" s="174"/>
      <c r="B82" s="337"/>
      <c r="C82" s="329"/>
      <c r="D82" s="53" t="s">
        <v>53</v>
      </c>
      <c r="E82" s="344"/>
      <c r="F82" s="341"/>
      <c r="G82" s="334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  <c r="AV82" s="83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4"/>
      <c r="BL82" s="83"/>
      <c r="BM82" s="83"/>
      <c r="BN82" s="83"/>
      <c r="BO82" s="83"/>
      <c r="BP82" s="83"/>
      <c r="BQ82" s="83"/>
      <c r="BR82" s="83"/>
      <c r="BS82" s="83"/>
      <c r="BT82" s="84"/>
      <c r="BU82" s="84"/>
      <c r="BV82" s="84"/>
      <c r="BW82" s="84"/>
      <c r="BX82" s="84"/>
      <c r="BY82" s="84"/>
      <c r="BZ82" s="84"/>
      <c r="CA82" s="86"/>
      <c r="CB82" s="347"/>
      <c r="CC82" s="360"/>
      <c r="CD82" s="360"/>
      <c r="CE82" s="360"/>
      <c r="CF82" s="363"/>
    </row>
    <row r="83" spans="1:84" s="27" customFormat="1" ht="24.75" customHeight="1" x14ac:dyDescent="0.25">
      <c r="A83" s="174"/>
      <c r="B83" s="337"/>
      <c r="C83" s="329"/>
      <c r="D83" s="55" t="s">
        <v>54</v>
      </c>
      <c r="E83" s="344"/>
      <c r="F83" s="341"/>
      <c r="G83" s="334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8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84"/>
      <c r="BL83" s="63"/>
      <c r="BM83" s="63"/>
      <c r="BN83" s="63"/>
      <c r="BO83" s="63"/>
      <c r="BP83" s="63"/>
      <c r="BQ83" s="63"/>
      <c r="BR83" s="63"/>
      <c r="BS83" s="63"/>
      <c r="BT83" s="84"/>
      <c r="BU83" s="84"/>
      <c r="BV83" s="84"/>
      <c r="BW83" s="84"/>
      <c r="BX83" s="84"/>
      <c r="BY83" s="84"/>
      <c r="BZ83" s="84"/>
      <c r="CA83" s="86"/>
      <c r="CB83" s="347"/>
      <c r="CC83" s="360"/>
      <c r="CD83" s="360"/>
      <c r="CE83" s="360"/>
      <c r="CF83" s="363"/>
    </row>
    <row r="84" spans="1:84" s="27" customFormat="1" ht="36" x14ac:dyDescent="0.25">
      <c r="A84" s="174"/>
      <c r="B84" s="337"/>
      <c r="C84" s="329"/>
      <c r="D84" s="55" t="s">
        <v>112</v>
      </c>
      <c r="E84" s="344"/>
      <c r="F84" s="341"/>
      <c r="G84" s="334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8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63"/>
      <c r="AU84" s="63"/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84"/>
      <c r="BL84" s="63"/>
      <c r="BM84" s="63"/>
      <c r="BN84" s="63"/>
      <c r="BO84" s="63"/>
      <c r="BP84" s="63"/>
      <c r="BQ84" s="63"/>
      <c r="BR84" s="63"/>
      <c r="BS84" s="63"/>
      <c r="BT84" s="84"/>
      <c r="BU84" s="84"/>
      <c r="BV84" s="84"/>
      <c r="BW84" s="84"/>
      <c r="BX84" s="84"/>
      <c r="BY84" s="84"/>
      <c r="BZ84" s="84"/>
      <c r="CA84" s="86"/>
      <c r="CB84" s="348"/>
      <c r="CC84" s="361"/>
      <c r="CD84" s="361"/>
      <c r="CE84" s="361"/>
      <c r="CF84" s="364"/>
    </row>
    <row r="85" spans="1:84" s="27" customFormat="1" ht="24" x14ac:dyDescent="0.25">
      <c r="A85" s="174"/>
      <c r="B85" s="337"/>
      <c r="C85" s="329"/>
      <c r="D85" s="55" t="s">
        <v>113</v>
      </c>
      <c r="E85" s="344"/>
      <c r="F85" s="341"/>
      <c r="G85" s="334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8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  <c r="AT85" s="63"/>
      <c r="AU85" s="63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84"/>
      <c r="BL85" s="63"/>
      <c r="BM85" s="63"/>
      <c r="BN85" s="63"/>
      <c r="BO85" s="63"/>
      <c r="BP85" s="63"/>
      <c r="BQ85" s="63"/>
      <c r="BR85" s="63"/>
      <c r="BS85" s="63"/>
      <c r="BT85" s="84"/>
      <c r="BU85" s="84"/>
      <c r="BV85" s="84"/>
      <c r="BW85" s="84"/>
      <c r="BX85" s="84"/>
      <c r="BY85" s="84"/>
      <c r="BZ85" s="84"/>
      <c r="CA85" s="86"/>
      <c r="CB85" s="224"/>
      <c r="CC85" s="23"/>
      <c r="CD85" s="23"/>
      <c r="CE85" s="23"/>
      <c r="CF85" s="145"/>
    </row>
    <row r="86" spans="1:84" s="27" customFormat="1" ht="36" x14ac:dyDescent="0.25">
      <c r="A86" s="174"/>
      <c r="B86" s="337"/>
      <c r="C86" s="329"/>
      <c r="D86" s="55" t="s">
        <v>55</v>
      </c>
      <c r="E86" s="344"/>
      <c r="F86" s="341"/>
      <c r="G86" s="334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8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3"/>
      <c r="AO86" s="63"/>
      <c r="AP86" s="63"/>
      <c r="AQ86" s="63"/>
      <c r="AR86" s="63"/>
      <c r="AS86" s="63"/>
      <c r="AT86" s="63"/>
      <c r="AU86" s="63"/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84"/>
      <c r="BL86" s="63"/>
      <c r="BM86" s="63"/>
      <c r="BN86" s="63"/>
      <c r="BO86" s="63"/>
      <c r="BP86" s="63"/>
      <c r="BQ86" s="63"/>
      <c r="BR86" s="63"/>
      <c r="BS86" s="63"/>
      <c r="BT86" s="84"/>
      <c r="BU86" s="84"/>
      <c r="BV86" s="84"/>
      <c r="BW86" s="84"/>
      <c r="BX86" s="84"/>
      <c r="BY86" s="84"/>
      <c r="BZ86" s="84"/>
      <c r="CA86" s="86"/>
      <c r="CB86" s="225"/>
      <c r="CC86" s="23"/>
      <c r="CD86" s="23"/>
      <c r="CE86" s="23"/>
      <c r="CF86" s="145"/>
    </row>
    <row r="87" spans="1:84" s="27" customFormat="1" ht="24" x14ac:dyDescent="0.25">
      <c r="A87" s="174"/>
      <c r="B87" s="337"/>
      <c r="C87" s="329"/>
      <c r="D87" s="55" t="s">
        <v>91</v>
      </c>
      <c r="E87" s="344"/>
      <c r="F87" s="341"/>
      <c r="G87" s="334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8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84"/>
      <c r="BL87" s="63"/>
      <c r="BM87" s="63"/>
      <c r="BN87" s="63"/>
      <c r="BO87" s="63"/>
      <c r="BP87" s="63"/>
      <c r="BQ87" s="63"/>
      <c r="BR87" s="63"/>
      <c r="BS87" s="63"/>
      <c r="BT87" s="84"/>
      <c r="BU87" s="84"/>
      <c r="BV87" s="84"/>
      <c r="BW87" s="84"/>
      <c r="BX87" s="84"/>
      <c r="BY87" s="84"/>
      <c r="BZ87" s="84"/>
      <c r="CA87" s="86"/>
      <c r="CB87" s="225"/>
      <c r="CC87" s="23"/>
      <c r="CD87" s="23"/>
      <c r="CE87" s="23"/>
      <c r="CF87" s="145"/>
    </row>
    <row r="88" spans="1:84" s="27" customFormat="1" ht="24" x14ac:dyDescent="0.25">
      <c r="A88" s="174"/>
      <c r="B88" s="338"/>
      <c r="C88" s="330"/>
      <c r="D88" s="55" t="s">
        <v>56</v>
      </c>
      <c r="E88" s="345"/>
      <c r="F88" s="342"/>
      <c r="G88" s="335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8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3"/>
      <c r="AO88" s="63"/>
      <c r="AP88" s="63"/>
      <c r="AQ88" s="63"/>
      <c r="AR88" s="63"/>
      <c r="AS88" s="63"/>
      <c r="AT88" s="63"/>
      <c r="AU88" s="63"/>
      <c r="AV88" s="63"/>
      <c r="AW88" s="63"/>
      <c r="AX88" s="63"/>
      <c r="AY88" s="63"/>
      <c r="AZ88" s="63"/>
      <c r="BA88" s="63"/>
      <c r="BB88" s="63"/>
      <c r="BC88" s="63"/>
      <c r="BD88" s="63"/>
      <c r="BE88" s="63"/>
      <c r="BF88" s="63"/>
      <c r="BG88" s="63"/>
      <c r="BH88" s="63"/>
      <c r="BI88" s="63"/>
      <c r="BJ88" s="63"/>
      <c r="BK88" s="84"/>
      <c r="BL88" s="63"/>
      <c r="BM88" s="63"/>
      <c r="BN88" s="63"/>
      <c r="BO88" s="63"/>
      <c r="BP88" s="63"/>
      <c r="BQ88" s="63"/>
      <c r="BR88" s="63"/>
      <c r="BS88" s="63"/>
      <c r="BT88" s="84"/>
      <c r="BU88" s="84"/>
      <c r="BV88" s="84"/>
      <c r="BW88" s="84"/>
      <c r="BX88" s="84"/>
      <c r="BY88" s="84"/>
      <c r="BZ88" s="84"/>
      <c r="CA88" s="86"/>
      <c r="CB88" s="225"/>
      <c r="CC88" s="23"/>
      <c r="CD88" s="23"/>
      <c r="CE88" s="23"/>
      <c r="CF88" s="145"/>
    </row>
    <row r="89" spans="1:84" ht="14.25" customHeight="1" x14ac:dyDescent="0.25">
      <c r="A89" s="148" t="s">
        <v>47</v>
      </c>
      <c r="B89" s="66" t="s">
        <v>30</v>
      </c>
      <c r="C89" s="248" t="s">
        <v>107</v>
      </c>
      <c r="D89" s="248"/>
      <c r="E89" s="248"/>
      <c r="F89" s="248"/>
      <c r="G89" s="248"/>
      <c r="H89" s="43"/>
      <c r="I89" s="43"/>
      <c r="J89" s="43"/>
      <c r="K89" s="43"/>
      <c r="L89" s="43">
        <f>SUM(L79:L88)</f>
        <v>20.3</v>
      </c>
      <c r="M89" s="43"/>
      <c r="N89" s="43"/>
      <c r="O89" s="43"/>
      <c r="P89" s="43"/>
      <c r="Q89" s="43"/>
      <c r="R89" s="43"/>
      <c r="S89" s="43"/>
      <c r="T89" s="43"/>
      <c r="U89" s="43">
        <f t="shared" ref="U89:AB89" si="15">SUM(U79:U88)</f>
        <v>20.3</v>
      </c>
      <c r="V89" s="43">
        <f t="shared" si="15"/>
        <v>20.3</v>
      </c>
      <c r="W89" s="43">
        <f t="shared" si="15"/>
        <v>0</v>
      </c>
      <c r="X89" s="43">
        <f t="shared" si="15"/>
        <v>0</v>
      </c>
      <c r="Y89" s="43">
        <f t="shared" si="15"/>
        <v>0</v>
      </c>
      <c r="Z89" s="43">
        <f t="shared" si="15"/>
        <v>0</v>
      </c>
      <c r="AA89" s="43">
        <f t="shared" si="15"/>
        <v>0</v>
      </c>
      <c r="AB89" s="43">
        <f t="shared" si="15"/>
        <v>0</v>
      </c>
      <c r="AC89" s="43"/>
      <c r="AD89" s="43"/>
      <c r="AE89" s="43"/>
      <c r="AF89" s="43"/>
      <c r="AG89" s="43">
        <f>SUM(AG79:AG88)</f>
        <v>22</v>
      </c>
      <c r="AH89" s="43"/>
      <c r="AI89" s="43"/>
      <c r="AJ89" s="43"/>
      <c r="AK89" s="43"/>
      <c r="AL89" s="43"/>
      <c r="AM89" s="43"/>
      <c r="AN89" s="43"/>
      <c r="AO89" s="43"/>
      <c r="AP89" s="43">
        <f>SUM(AP79:AP88)</f>
        <v>22</v>
      </c>
      <c r="AQ89" s="43">
        <f>SUM(AQ79:AQ88)</f>
        <v>22</v>
      </c>
      <c r="AR89" s="43">
        <f>SUM(AR79:AR88)</f>
        <v>0</v>
      </c>
      <c r="AS89" s="43">
        <f>SUM(AS79:AS88)</f>
        <v>0</v>
      </c>
      <c r="AT89" s="43"/>
      <c r="AU89" s="43"/>
      <c r="AV89" s="43"/>
      <c r="AW89" s="43"/>
      <c r="AX89" s="43">
        <f>SUM(AX79:AX88)</f>
        <v>20</v>
      </c>
      <c r="AY89" s="43"/>
      <c r="AZ89" s="43"/>
      <c r="BA89" s="43"/>
      <c r="BB89" s="43"/>
      <c r="BC89" s="43"/>
      <c r="BD89" s="43"/>
      <c r="BE89" s="43"/>
      <c r="BF89" s="43"/>
      <c r="BG89" s="43">
        <f>SUM(BG79:BG88)</f>
        <v>20</v>
      </c>
      <c r="BH89" s="43">
        <f>SUM(BH79:BH88)</f>
        <v>20</v>
      </c>
      <c r="BI89" s="43">
        <f>SUM(BI79:BI88)</f>
        <v>0</v>
      </c>
      <c r="BJ89" s="43">
        <f>SUM(BJ79:BJ88)</f>
        <v>0</v>
      </c>
      <c r="BK89" s="43"/>
      <c r="BL89" s="43"/>
      <c r="BM89" s="43"/>
      <c r="BN89" s="43"/>
      <c r="BO89" s="43">
        <f>SUM(BO79:BO88)</f>
        <v>20</v>
      </c>
      <c r="BP89" s="43"/>
      <c r="BQ89" s="43"/>
      <c r="BR89" s="43"/>
      <c r="BS89" s="43"/>
      <c r="BT89" s="43"/>
      <c r="BU89" s="43"/>
      <c r="BV89" s="43"/>
      <c r="BW89" s="43"/>
      <c r="BX89" s="43">
        <f>SUM(BX79:BX88)</f>
        <v>20</v>
      </c>
      <c r="BY89" s="43">
        <f>SUM(BY79:BY88)</f>
        <v>20</v>
      </c>
      <c r="BZ89" s="43">
        <f>SUM(BZ79:BZ88)</f>
        <v>0</v>
      </c>
      <c r="CA89" s="196">
        <f>SUM(CA79:CA88)</f>
        <v>0</v>
      </c>
      <c r="CB89" s="226"/>
      <c r="CC89" s="105"/>
      <c r="CD89" s="105"/>
      <c r="CE89" s="105"/>
      <c r="CF89" s="175"/>
    </row>
    <row r="90" spans="1:84" ht="16.5" customHeight="1" x14ac:dyDescent="0.25">
      <c r="A90" s="148" t="s">
        <v>47</v>
      </c>
      <c r="B90" s="244" t="s">
        <v>108</v>
      </c>
      <c r="C90" s="244"/>
      <c r="D90" s="244"/>
      <c r="E90" s="244"/>
      <c r="F90" s="244"/>
      <c r="G90" s="244"/>
      <c r="H90" s="56"/>
      <c r="I90" s="56"/>
      <c r="J90" s="56"/>
      <c r="K90" s="56"/>
      <c r="L90" s="56">
        <f>L89</f>
        <v>20.3</v>
      </c>
      <c r="M90" s="56"/>
      <c r="N90" s="56"/>
      <c r="O90" s="56"/>
      <c r="P90" s="56"/>
      <c r="Q90" s="56"/>
      <c r="R90" s="56"/>
      <c r="S90" s="56"/>
      <c r="T90" s="56"/>
      <c r="U90" s="56">
        <f t="shared" ref="U90:AB90" si="16">U89</f>
        <v>20.3</v>
      </c>
      <c r="V90" s="56">
        <f t="shared" si="16"/>
        <v>20.3</v>
      </c>
      <c r="W90" s="56">
        <f t="shared" si="16"/>
        <v>0</v>
      </c>
      <c r="X90" s="56">
        <f t="shared" si="16"/>
        <v>0</v>
      </c>
      <c r="Y90" s="56">
        <f t="shared" si="16"/>
        <v>0</v>
      </c>
      <c r="Z90" s="56">
        <f t="shared" si="16"/>
        <v>0</v>
      </c>
      <c r="AA90" s="56">
        <f t="shared" si="16"/>
        <v>0</v>
      </c>
      <c r="AB90" s="56">
        <f t="shared" si="16"/>
        <v>0</v>
      </c>
      <c r="AC90" s="56"/>
      <c r="AD90" s="56"/>
      <c r="AE90" s="56"/>
      <c r="AF90" s="56"/>
      <c r="AG90" s="56">
        <f>AG89</f>
        <v>22</v>
      </c>
      <c r="AH90" s="56"/>
      <c r="AI90" s="56"/>
      <c r="AJ90" s="56"/>
      <c r="AK90" s="56"/>
      <c r="AL90" s="56"/>
      <c r="AM90" s="56"/>
      <c r="AN90" s="56"/>
      <c r="AO90" s="56"/>
      <c r="AP90" s="56">
        <f>AP89</f>
        <v>22</v>
      </c>
      <c r="AQ90" s="56">
        <f>AQ89</f>
        <v>22</v>
      </c>
      <c r="AR90" s="56">
        <f>AR89</f>
        <v>0</v>
      </c>
      <c r="AS90" s="56">
        <f>AS89</f>
        <v>0</v>
      </c>
      <c r="AT90" s="56"/>
      <c r="AU90" s="56"/>
      <c r="AV90" s="56"/>
      <c r="AW90" s="56"/>
      <c r="AX90" s="56">
        <f>AX89</f>
        <v>20</v>
      </c>
      <c r="AY90" s="56"/>
      <c r="AZ90" s="56"/>
      <c r="BA90" s="56"/>
      <c r="BB90" s="56"/>
      <c r="BC90" s="56"/>
      <c r="BD90" s="56"/>
      <c r="BE90" s="56"/>
      <c r="BF90" s="56"/>
      <c r="BG90" s="56">
        <f>BG89</f>
        <v>20</v>
      </c>
      <c r="BH90" s="56">
        <f>BH89</f>
        <v>20</v>
      </c>
      <c r="BI90" s="56">
        <f>BI89</f>
        <v>0</v>
      </c>
      <c r="BJ90" s="56">
        <f>BJ89</f>
        <v>0</v>
      </c>
      <c r="BK90" s="56"/>
      <c r="BL90" s="56"/>
      <c r="BM90" s="56"/>
      <c r="BN90" s="56"/>
      <c r="BO90" s="56">
        <f>BO89</f>
        <v>20</v>
      </c>
      <c r="BP90" s="56"/>
      <c r="BQ90" s="56"/>
      <c r="BR90" s="56"/>
      <c r="BS90" s="56"/>
      <c r="BT90" s="56"/>
      <c r="BU90" s="56"/>
      <c r="BV90" s="56"/>
      <c r="BW90" s="56"/>
      <c r="BX90" s="56">
        <f>BX89</f>
        <v>20</v>
      </c>
      <c r="BY90" s="56">
        <f>BY89</f>
        <v>20</v>
      </c>
      <c r="BZ90" s="56">
        <f>BZ89</f>
        <v>0</v>
      </c>
      <c r="CA90" s="223">
        <f>CA89</f>
        <v>0</v>
      </c>
      <c r="CB90" s="212"/>
      <c r="CC90" s="7"/>
      <c r="CD90" s="7"/>
      <c r="CE90" s="7"/>
      <c r="CF90" s="152"/>
    </row>
    <row r="91" spans="1:84" s="27" customFormat="1" x14ac:dyDescent="0.25">
      <c r="A91" s="148" t="s">
        <v>49</v>
      </c>
      <c r="B91" s="314" t="s">
        <v>58</v>
      </c>
      <c r="C91" s="315"/>
      <c r="D91" s="315"/>
      <c r="E91" s="315"/>
      <c r="F91" s="315"/>
      <c r="G91" s="315"/>
      <c r="H91" s="315"/>
      <c r="I91" s="315"/>
      <c r="J91" s="315"/>
      <c r="K91" s="315"/>
      <c r="L91" s="315"/>
      <c r="M91" s="315"/>
      <c r="N91" s="315"/>
      <c r="O91" s="315"/>
      <c r="P91" s="315"/>
      <c r="Q91" s="315"/>
      <c r="R91" s="315"/>
      <c r="S91" s="315"/>
      <c r="T91" s="315"/>
      <c r="U91" s="315"/>
      <c r="V91" s="315"/>
      <c r="W91" s="315"/>
      <c r="X91" s="315"/>
      <c r="Y91" s="315"/>
      <c r="Z91" s="315"/>
      <c r="AA91" s="315"/>
      <c r="AB91" s="315"/>
      <c r="AC91" s="315"/>
      <c r="AD91" s="315"/>
      <c r="AE91" s="315"/>
      <c r="AF91" s="315"/>
      <c r="AG91" s="315"/>
      <c r="AH91" s="315"/>
      <c r="AI91" s="315"/>
      <c r="AJ91" s="315"/>
      <c r="AK91" s="315"/>
      <c r="AL91" s="315"/>
      <c r="AM91" s="315"/>
      <c r="AN91" s="315"/>
      <c r="AO91" s="315"/>
      <c r="AP91" s="315"/>
      <c r="AQ91" s="315"/>
      <c r="AR91" s="315"/>
      <c r="AS91" s="315"/>
      <c r="AT91" s="315"/>
      <c r="AU91" s="315"/>
      <c r="AV91" s="315"/>
      <c r="AW91" s="315"/>
      <c r="AX91" s="315"/>
      <c r="AY91" s="315"/>
      <c r="AZ91" s="315"/>
      <c r="BA91" s="315"/>
      <c r="BB91" s="315"/>
      <c r="BC91" s="315"/>
      <c r="BD91" s="315"/>
      <c r="BE91" s="315"/>
      <c r="BF91" s="315"/>
      <c r="BG91" s="315"/>
      <c r="BH91" s="315"/>
      <c r="BI91" s="315"/>
      <c r="BJ91" s="315"/>
      <c r="BK91" s="315"/>
      <c r="BL91" s="315"/>
      <c r="BM91" s="315"/>
      <c r="BN91" s="315"/>
      <c r="BO91" s="315"/>
      <c r="BP91" s="315"/>
      <c r="BQ91" s="315"/>
      <c r="BR91" s="315"/>
      <c r="BS91" s="315"/>
      <c r="BT91" s="315"/>
      <c r="BU91" s="315"/>
      <c r="BV91" s="315"/>
      <c r="BW91" s="315"/>
      <c r="BX91" s="315"/>
      <c r="BY91" s="315"/>
      <c r="BZ91" s="315"/>
      <c r="CA91" s="315"/>
      <c r="CB91" s="315"/>
      <c r="CC91" s="315"/>
      <c r="CD91" s="315"/>
      <c r="CE91" s="315"/>
      <c r="CF91" s="316"/>
    </row>
    <row r="92" spans="1:84" s="27" customFormat="1" ht="15.75" customHeight="1" x14ac:dyDescent="0.25">
      <c r="A92" s="148" t="s">
        <v>49</v>
      </c>
      <c r="B92" s="8" t="s">
        <v>30</v>
      </c>
      <c r="C92" s="325" t="s">
        <v>59</v>
      </c>
      <c r="D92" s="326"/>
      <c r="E92" s="326"/>
      <c r="F92" s="326"/>
      <c r="G92" s="326"/>
      <c r="H92" s="326"/>
      <c r="I92" s="326"/>
      <c r="J92" s="326"/>
      <c r="K92" s="326"/>
      <c r="L92" s="326"/>
      <c r="M92" s="326"/>
      <c r="N92" s="326"/>
      <c r="O92" s="326"/>
      <c r="P92" s="326"/>
      <c r="Q92" s="326"/>
      <c r="R92" s="326"/>
      <c r="S92" s="326"/>
      <c r="T92" s="326"/>
      <c r="U92" s="326"/>
      <c r="V92" s="326"/>
      <c r="W92" s="326"/>
      <c r="X92" s="326"/>
      <c r="Y92" s="326"/>
      <c r="Z92" s="326"/>
      <c r="AA92" s="326"/>
      <c r="AB92" s="326"/>
      <c r="AC92" s="326"/>
      <c r="AD92" s="326"/>
      <c r="AE92" s="326"/>
      <c r="AF92" s="326"/>
      <c r="AG92" s="326"/>
      <c r="AH92" s="326"/>
      <c r="AI92" s="326"/>
      <c r="AJ92" s="326"/>
      <c r="AK92" s="326"/>
      <c r="AL92" s="326"/>
      <c r="AM92" s="326"/>
      <c r="AN92" s="326"/>
      <c r="AO92" s="326"/>
      <c r="AP92" s="326"/>
      <c r="AQ92" s="326"/>
      <c r="AR92" s="326"/>
      <c r="AS92" s="326"/>
      <c r="AT92" s="326"/>
      <c r="AU92" s="326"/>
      <c r="AV92" s="326"/>
      <c r="AW92" s="326"/>
      <c r="AX92" s="326"/>
      <c r="AY92" s="326"/>
      <c r="AZ92" s="326"/>
      <c r="BA92" s="326"/>
      <c r="BB92" s="326"/>
      <c r="BC92" s="326"/>
      <c r="BD92" s="326"/>
      <c r="BE92" s="326"/>
      <c r="BF92" s="326"/>
      <c r="BG92" s="326"/>
      <c r="BH92" s="326"/>
      <c r="BI92" s="326"/>
      <c r="BJ92" s="326"/>
      <c r="BK92" s="326"/>
      <c r="BL92" s="326"/>
      <c r="BM92" s="326"/>
      <c r="BN92" s="326"/>
      <c r="BO92" s="326"/>
      <c r="BP92" s="326"/>
      <c r="BQ92" s="326"/>
      <c r="BR92" s="326"/>
      <c r="BS92" s="326"/>
      <c r="BT92" s="326"/>
      <c r="BU92" s="326"/>
      <c r="BV92" s="326"/>
      <c r="BW92" s="326"/>
      <c r="BX92" s="326"/>
      <c r="BY92" s="326"/>
      <c r="BZ92" s="326"/>
      <c r="CA92" s="326"/>
      <c r="CB92" s="326"/>
      <c r="CC92" s="326"/>
      <c r="CD92" s="326"/>
      <c r="CE92" s="326"/>
      <c r="CF92" s="327"/>
    </row>
    <row r="93" spans="1:84" s="27" customFormat="1" ht="38.25" customHeight="1" x14ac:dyDescent="0.25">
      <c r="A93" s="320" t="s">
        <v>49</v>
      </c>
      <c r="B93" s="249" t="s">
        <v>30</v>
      </c>
      <c r="C93" s="321" t="s">
        <v>30</v>
      </c>
      <c r="D93" s="322" t="s">
        <v>76</v>
      </c>
      <c r="E93" s="331" t="s">
        <v>29</v>
      </c>
      <c r="F93" s="323" t="s">
        <v>40</v>
      </c>
      <c r="G93" s="135"/>
      <c r="H93" s="10"/>
      <c r="I93" s="10"/>
      <c r="J93" s="10"/>
      <c r="K93" s="10"/>
      <c r="L93" s="10">
        <v>2.9</v>
      </c>
      <c r="M93" s="10"/>
      <c r="N93" s="10"/>
      <c r="O93" s="10"/>
      <c r="P93" s="10"/>
      <c r="Q93" s="13"/>
      <c r="R93" s="13"/>
      <c r="S93" s="13"/>
      <c r="T93" s="13"/>
      <c r="U93" s="11">
        <v>2.9</v>
      </c>
      <c r="V93" s="11">
        <v>2.9</v>
      </c>
      <c r="W93" s="11">
        <v>0</v>
      </c>
      <c r="X93" s="11">
        <v>0</v>
      </c>
      <c r="Y93" s="11"/>
      <c r="Z93" s="11"/>
      <c r="AA93" s="11"/>
      <c r="AB93" s="11"/>
      <c r="AC93" s="13"/>
      <c r="AD93" s="13"/>
      <c r="AE93" s="13"/>
      <c r="AF93" s="13"/>
      <c r="AG93" s="13">
        <v>2.9</v>
      </c>
      <c r="AH93" s="13"/>
      <c r="AI93" s="13"/>
      <c r="AJ93" s="13"/>
      <c r="AK93" s="13"/>
      <c r="AL93" s="13"/>
      <c r="AM93" s="13"/>
      <c r="AN93" s="13"/>
      <c r="AO93" s="13"/>
      <c r="AP93" s="13">
        <v>2.9</v>
      </c>
      <c r="AQ93" s="13">
        <v>2.9</v>
      </c>
      <c r="AR93" s="13">
        <v>0</v>
      </c>
      <c r="AS93" s="13">
        <v>0</v>
      </c>
      <c r="AT93" s="13"/>
      <c r="AU93" s="10"/>
      <c r="AV93" s="10"/>
      <c r="AW93" s="10"/>
      <c r="AX93" s="10">
        <v>2.9</v>
      </c>
      <c r="AY93" s="10"/>
      <c r="AZ93" s="10"/>
      <c r="BA93" s="10"/>
      <c r="BB93" s="10"/>
      <c r="BC93" s="13"/>
      <c r="BD93" s="13"/>
      <c r="BE93" s="13"/>
      <c r="BF93" s="13"/>
      <c r="BG93" s="11">
        <v>2.9</v>
      </c>
      <c r="BH93" s="11">
        <v>2.9</v>
      </c>
      <c r="BI93" s="11">
        <v>0</v>
      </c>
      <c r="BJ93" s="11">
        <v>0</v>
      </c>
      <c r="BK93" s="10"/>
      <c r="BL93" s="10"/>
      <c r="BM93" s="10"/>
      <c r="BN93" s="10"/>
      <c r="BO93" s="10">
        <v>4</v>
      </c>
      <c r="BP93" s="10"/>
      <c r="BQ93" s="10"/>
      <c r="BR93" s="10"/>
      <c r="BS93" s="10"/>
      <c r="BT93" s="13"/>
      <c r="BU93" s="13"/>
      <c r="BV93" s="13"/>
      <c r="BW93" s="13"/>
      <c r="BX93" s="11">
        <v>4</v>
      </c>
      <c r="BY93" s="11">
        <v>4</v>
      </c>
      <c r="BZ93" s="11">
        <v>0</v>
      </c>
      <c r="CA93" s="227">
        <v>0</v>
      </c>
      <c r="CB93" s="185" t="s">
        <v>142</v>
      </c>
      <c r="CC93" s="104">
        <v>8</v>
      </c>
      <c r="CD93" s="104">
        <v>8</v>
      </c>
      <c r="CE93" s="104">
        <v>9</v>
      </c>
      <c r="CF93" s="149">
        <v>10</v>
      </c>
    </row>
    <row r="94" spans="1:84" s="27" customFormat="1" ht="43.5" customHeight="1" x14ac:dyDescent="0.25">
      <c r="A94" s="320"/>
      <c r="B94" s="250"/>
      <c r="C94" s="321"/>
      <c r="D94" s="322"/>
      <c r="E94" s="332"/>
      <c r="F94" s="324"/>
      <c r="G94" s="136"/>
      <c r="H94" s="10"/>
      <c r="I94" s="10"/>
      <c r="J94" s="10"/>
      <c r="K94" s="10"/>
      <c r="L94" s="10"/>
      <c r="M94" s="10"/>
      <c r="N94" s="10"/>
      <c r="O94" s="10"/>
      <c r="P94" s="10"/>
      <c r="Q94" s="13"/>
      <c r="R94" s="13"/>
      <c r="S94" s="13"/>
      <c r="T94" s="13"/>
      <c r="U94" s="11"/>
      <c r="V94" s="11"/>
      <c r="W94" s="11"/>
      <c r="X94" s="11"/>
      <c r="Y94" s="11"/>
      <c r="Z94" s="11"/>
      <c r="AA94" s="11"/>
      <c r="AB94" s="11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0"/>
      <c r="AV94" s="10"/>
      <c r="AW94" s="10"/>
      <c r="AX94" s="10"/>
      <c r="AY94" s="10"/>
      <c r="AZ94" s="10"/>
      <c r="BA94" s="10"/>
      <c r="BB94" s="10"/>
      <c r="BC94" s="13"/>
      <c r="BD94" s="13"/>
      <c r="BE94" s="13"/>
      <c r="BF94" s="13"/>
      <c r="BG94" s="11"/>
      <c r="BH94" s="11"/>
      <c r="BI94" s="11"/>
      <c r="BJ94" s="11"/>
      <c r="BK94" s="10"/>
      <c r="BL94" s="10"/>
      <c r="BM94" s="10"/>
      <c r="BN94" s="10"/>
      <c r="BO94" s="10"/>
      <c r="BP94" s="10"/>
      <c r="BQ94" s="10"/>
      <c r="BR94" s="10"/>
      <c r="BS94" s="10"/>
      <c r="BT94" s="13"/>
      <c r="BU94" s="13"/>
      <c r="BV94" s="13"/>
      <c r="BW94" s="13"/>
      <c r="BX94" s="11"/>
      <c r="BY94" s="11"/>
      <c r="BZ94" s="11"/>
      <c r="CA94" s="227"/>
      <c r="CB94" s="185" t="s">
        <v>143</v>
      </c>
      <c r="CC94" s="104">
        <v>32</v>
      </c>
      <c r="CD94" s="104">
        <v>35</v>
      </c>
      <c r="CE94" s="104">
        <v>40</v>
      </c>
      <c r="CF94" s="149">
        <v>40</v>
      </c>
    </row>
    <row r="95" spans="1:84" s="27" customFormat="1" ht="14.25" customHeight="1" x14ac:dyDescent="0.25">
      <c r="A95" s="148" t="s">
        <v>49</v>
      </c>
      <c r="B95" s="8" t="s">
        <v>30</v>
      </c>
      <c r="C95" s="248" t="s">
        <v>107</v>
      </c>
      <c r="D95" s="248"/>
      <c r="E95" s="248"/>
      <c r="F95" s="248"/>
      <c r="G95" s="248"/>
      <c r="H95" s="47"/>
      <c r="I95" s="47"/>
      <c r="J95" s="47"/>
      <c r="K95" s="47"/>
      <c r="L95" s="47">
        <f>SUM(L93:L94)</f>
        <v>2.9</v>
      </c>
      <c r="M95" s="47"/>
      <c r="N95" s="47"/>
      <c r="O95" s="47"/>
      <c r="P95" s="47"/>
      <c r="Q95" s="47"/>
      <c r="R95" s="47"/>
      <c r="S95" s="47"/>
      <c r="T95" s="47"/>
      <c r="U95" s="47">
        <f t="shared" ref="U95:AB95" si="17">SUM(U93:U94)</f>
        <v>2.9</v>
      </c>
      <c r="V95" s="47">
        <f t="shared" si="17"/>
        <v>2.9</v>
      </c>
      <c r="W95" s="47">
        <f t="shared" si="17"/>
        <v>0</v>
      </c>
      <c r="X95" s="47">
        <f t="shared" si="17"/>
        <v>0</v>
      </c>
      <c r="Y95" s="47">
        <f t="shared" si="17"/>
        <v>0</v>
      </c>
      <c r="Z95" s="47">
        <f t="shared" si="17"/>
        <v>0</v>
      </c>
      <c r="AA95" s="47">
        <f t="shared" si="17"/>
        <v>0</v>
      </c>
      <c r="AB95" s="47">
        <f t="shared" si="17"/>
        <v>0</v>
      </c>
      <c r="AC95" s="47"/>
      <c r="AD95" s="47"/>
      <c r="AE95" s="47"/>
      <c r="AF95" s="47"/>
      <c r="AG95" s="47">
        <f>SUM(AG93:AG94)</f>
        <v>2.9</v>
      </c>
      <c r="AH95" s="47"/>
      <c r="AI95" s="47"/>
      <c r="AJ95" s="47"/>
      <c r="AK95" s="47"/>
      <c r="AL95" s="47"/>
      <c r="AM95" s="47"/>
      <c r="AN95" s="47"/>
      <c r="AO95" s="47"/>
      <c r="AP95" s="47">
        <f>SUM(AP93:AP94)</f>
        <v>2.9</v>
      </c>
      <c r="AQ95" s="47">
        <f>SUM(AQ93:AQ94)</f>
        <v>2.9</v>
      </c>
      <c r="AR95" s="47">
        <f>SUM(AR93:AR94)</f>
        <v>0</v>
      </c>
      <c r="AS95" s="47">
        <f>SUM(AS93:AS94)</f>
        <v>0</v>
      </c>
      <c r="AT95" s="47"/>
      <c r="AU95" s="47"/>
      <c r="AV95" s="47"/>
      <c r="AW95" s="47"/>
      <c r="AX95" s="47">
        <f>SUM(AX93:AX94)</f>
        <v>2.9</v>
      </c>
      <c r="AY95" s="47"/>
      <c r="AZ95" s="47"/>
      <c r="BA95" s="47"/>
      <c r="BB95" s="47"/>
      <c r="BC95" s="47"/>
      <c r="BD95" s="47"/>
      <c r="BE95" s="47"/>
      <c r="BF95" s="47"/>
      <c r="BG95" s="47">
        <f>SUM(BG93:BG94)</f>
        <v>2.9</v>
      </c>
      <c r="BH95" s="47">
        <f>SUM(BH93:BH94)</f>
        <v>2.9</v>
      </c>
      <c r="BI95" s="47">
        <f>SUM(BI93:BI94)</f>
        <v>0</v>
      </c>
      <c r="BJ95" s="47">
        <f>SUM(BJ93:BJ94)</f>
        <v>0</v>
      </c>
      <c r="BK95" s="47"/>
      <c r="BL95" s="47"/>
      <c r="BM95" s="47"/>
      <c r="BN95" s="47"/>
      <c r="BO95" s="47">
        <f>SUM(BO93:BO94)</f>
        <v>4</v>
      </c>
      <c r="BP95" s="47"/>
      <c r="BQ95" s="47"/>
      <c r="BR95" s="47"/>
      <c r="BS95" s="47"/>
      <c r="BT95" s="47"/>
      <c r="BU95" s="47"/>
      <c r="BV95" s="47"/>
      <c r="BW95" s="47"/>
      <c r="BX95" s="47">
        <f>SUM(BX93:BX94)</f>
        <v>4</v>
      </c>
      <c r="BY95" s="47">
        <f>SUM(BY93:BY94)</f>
        <v>4</v>
      </c>
      <c r="BZ95" s="47">
        <f>SUM(BZ93:BZ94)</f>
        <v>0</v>
      </c>
      <c r="CA95" s="207">
        <f>SUM(CA93:CA94)</f>
        <v>0</v>
      </c>
      <c r="CB95" s="210"/>
      <c r="CC95" s="29"/>
      <c r="CD95" s="29"/>
      <c r="CE95" s="29"/>
      <c r="CF95" s="165"/>
    </row>
    <row r="96" spans="1:84" s="27" customFormat="1" ht="15" customHeight="1" x14ac:dyDescent="0.25">
      <c r="A96" s="148" t="s">
        <v>49</v>
      </c>
      <c r="B96" s="313" t="s">
        <v>108</v>
      </c>
      <c r="C96" s="313"/>
      <c r="D96" s="313"/>
      <c r="E96" s="313"/>
      <c r="F96" s="313"/>
      <c r="G96" s="313"/>
      <c r="H96" s="17"/>
      <c r="I96" s="17"/>
      <c r="J96" s="17"/>
      <c r="K96" s="17"/>
      <c r="L96" s="17">
        <f>L95</f>
        <v>2.9</v>
      </c>
      <c r="M96" s="17"/>
      <c r="N96" s="17"/>
      <c r="O96" s="17"/>
      <c r="P96" s="17"/>
      <c r="Q96" s="17"/>
      <c r="R96" s="17"/>
      <c r="S96" s="17"/>
      <c r="T96" s="17"/>
      <c r="U96" s="17">
        <f>U95</f>
        <v>2.9</v>
      </c>
      <c r="V96" s="17">
        <f>V95</f>
        <v>2.9</v>
      </c>
      <c r="W96" s="17">
        <f>W95</f>
        <v>0</v>
      </c>
      <c r="X96" s="17">
        <v>0</v>
      </c>
      <c r="Y96" s="17"/>
      <c r="Z96" s="17"/>
      <c r="AA96" s="17"/>
      <c r="AB96" s="17"/>
      <c r="AC96" s="17"/>
      <c r="AD96" s="17"/>
      <c r="AE96" s="17"/>
      <c r="AF96" s="17"/>
      <c r="AG96" s="17">
        <f>AG95</f>
        <v>2.9</v>
      </c>
      <c r="AH96" s="17"/>
      <c r="AI96" s="17"/>
      <c r="AJ96" s="17"/>
      <c r="AK96" s="17"/>
      <c r="AL96" s="17"/>
      <c r="AM96" s="17"/>
      <c r="AN96" s="17"/>
      <c r="AO96" s="17"/>
      <c r="AP96" s="17">
        <f>AP95</f>
        <v>2.9</v>
      </c>
      <c r="AQ96" s="17">
        <f>AQ95</f>
        <v>2.9</v>
      </c>
      <c r="AR96" s="17">
        <f>AR95</f>
        <v>0</v>
      </c>
      <c r="AS96" s="17">
        <f>AS95</f>
        <v>0</v>
      </c>
      <c r="AT96" s="17"/>
      <c r="AU96" s="17"/>
      <c r="AV96" s="17"/>
      <c r="AW96" s="17"/>
      <c r="AX96" s="17">
        <f>AX95</f>
        <v>2.9</v>
      </c>
      <c r="AY96" s="17"/>
      <c r="AZ96" s="17"/>
      <c r="BA96" s="17"/>
      <c r="BB96" s="17"/>
      <c r="BC96" s="17"/>
      <c r="BD96" s="17"/>
      <c r="BE96" s="17"/>
      <c r="BF96" s="17"/>
      <c r="BG96" s="17">
        <f>BG95</f>
        <v>2.9</v>
      </c>
      <c r="BH96" s="17">
        <f>BH95</f>
        <v>2.9</v>
      </c>
      <c r="BI96" s="17">
        <f>BI95</f>
        <v>0</v>
      </c>
      <c r="BJ96" s="17">
        <f>BJ95</f>
        <v>0</v>
      </c>
      <c r="BK96" s="17"/>
      <c r="BL96" s="17"/>
      <c r="BM96" s="17"/>
      <c r="BN96" s="17"/>
      <c r="BO96" s="17">
        <f>BO95</f>
        <v>4</v>
      </c>
      <c r="BP96" s="17"/>
      <c r="BQ96" s="17"/>
      <c r="BR96" s="17"/>
      <c r="BS96" s="17"/>
      <c r="BT96" s="17"/>
      <c r="BU96" s="17"/>
      <c r="BV96" s="17"/>
      <c r="BW96" s="17"/>
      <c r="BX96" s="17">
        <f>BX95</f>
        <v>4</v>
      </c>
      <c r="BY96" s="17">
        <f>BY95</f>
        <v>4</v>
      </c>
      <c r="BZ96" s="17">
        <f>BZ95</f>
        <v>0</v>
      </c>
      <c r="CA96" s="183">
        <f>CA95</f>
        <v>0</v>
      </c>
      <c r="CB96" s="211"/>
      <c r="CC96" s="50"/>
      <c r="CD96" s="50"/>
      <c r="CE96" s="50"/>
      <c r="CF96" s="166"/>
    </row>
    <row r="97" spans="1:84" s="57" customFormat="1" ht="17.850000000000001" customHeight="1" thickBot="1" x14ac:dyDescent="0.3">
      <c r="A97" s="177" t="s">
        <v>29</v>
      </c>
      <c r="B97" s="312" t="s">
        <v>109</v>
      </c>
      <c r="C97" s="312"/>
      <c r="D97" s="312"/>
      <c r="E97" s="312"/>
      <c r="F97" s="312"/>
      <c r="G97" s="312"/>
      <c r="H97" s="178">
        <f t="shared" ref="H97:AK97" si="18">H28+H55+H65+H70+H76+H90+H96</f>
        <v>18.399999999999999</v>
      </c>
      <c r="I97" s="178"/>
      <c r="J97" s="178"/>
      <c r="K97" s="178"/>
      <c r="L97" s="178">
        <f t="shared" si="18"/>
        <v>1003.2499999999999</v>
      </c>
      <c r="M97" s="178"/>
      <c r="N97" s="178"/>
      <c r="O97" s="178"/>
      <c r="P97" s="178">
        <f t="shared" si="18"/>
        <v>12</v>
      </c>
      <c r="Q97" s="178"/>
      <c r="R97" s="178"/>
      <c r="S97" s="178"/>
      <c r="T97" s="178">
        <f t="shared" si="18"/>
        <v>3.3</v>
      </c>
      <c r="U97" s="178">
        <f t="shared" si="18"/>
        <v>1015.2499999999999</v>
      </c>
      <c r="V97" s="178">
        <f t="shared" si="18"/>
        <v>1012.8499999999999</v>
      </c>
      <c r="W97" s="178">
        <f t="shared" si="18"/>
        <v>535.80000000000007</v>
      </c>
      <c r="X97" s="178">
        <f t="shared" si="18"/>
        <v>2.4</v>
      </c>
      <c r="Y97" s="178">
        <f t="shared" si="18"/>
        <v>0</v>
      </c>
      <c r="Z97" s="178">
        <f t="shared" si="18"/>
        <v>0</v>
      </c>
      <c r="AA97" s="178">
        <f t="shared" si="18"/>
        <v>0</v>
      </c>
      <c r="AB97" s="178">
        <f t="shared" si="18"/>
        <v>0</v>
      </c>
      <c r="AC97" s="178">
        <f t="shared" si="18"/>
        <v>19.8</v>
      </c>
      <c r="AD97" s="178"/>
      <c r="AE97" s="178">
        <f t="shared" si="18"/>
        <v>200</v>
      </c>
      <c r="AF97" s="178"/>
      <c r="AG97" s="178">
        <f t="shared" si="18"/>
        <v>970.4</v>
      </c>
      <c r="AH97" s="178"/>
      <c r="AI97" s="178"/>
      <c r="AJ97" s="178"/>
      <c r="AK97" s="178">
        <f t="shared" si="18"/>
        <v>11.7</v>
      </c>
      <c r="AL97" s="178"/>
      <c r="AM97" s="178"/>
      <c r="AN97" s="178"/>
      <c r="AO97" s="178">
        <f t="shared" ref="AO97:BS97" si="19">AO28+AO55+AO65+AO70+AO76+AO90+AO96</f>
        <v>2</v>
      </c>
      <c r="AP97" s="178">
        <f t="shared" si="19"/>
        <v>1182.1000000000004</v>
      </c>
      <c r="AQ97" s="178">
        <f t="shared" si="19"/>
        <v>974.9</v>
      </c>
      <c r="AR97" s="178">
        <f t="shared" si="19"/>
        <v>565.80000000000007</v>
      </c>
      <c r="AS97" s="178">
        <f t="shared" si="19"/>
        <v>207.2</v>
      </c>
      <c r="AT97" s="178">
        <f t="shared" si="19"/>
        <v>21.5</v>
      </c>
      <c r="AU97" s="178"/>
      <c r="AV97" s="178">
        <f t="shared" si="19"/>
        <v>260.7</v>
      </c>
      <c r="AW97" s="178"/>
      <c r="AX97" s="178">
        <f t="shared" si="19"/>
        <v>994.84999999999991</v>
      </c>
      <c r="AY97" s="178"/>
      <c r="AZ97" s="178"/>
      <c r="BA97" s="178"/>
      <c r="BB97" s="178">
        <f t="shared" si="19"/>
        <v>11.8</v>
      </c>
      <c r="BC97" s="178"/>
      <c r="BD97" s="178"/>
      <c r="BE97" s="178"/>
      <c r="BF97" s="178">
        <f t="shared" si="19"/>
        <v>2</v>
      </c>
      <c r="BG97" s="178">
        <f t="shared" si="19"/>
        <v>1267.3500000000004</v>
      </c>
      <c r="BH97" s="178">
        <f t="shared" si="19"/>
        <v>991.84999999999991</v>
      </c>
      <c r="BI97" s="178">
        <f t="shared" si="19"/>
        <v>559.1</v>
      </c>
      <c r="BJ97" s="178">
        <f t="shared" si="19"/>
        <v>275.52999999999997</v>
      </c>
      <c r="BK97" s="178">
        <f t="shared" si="19"/>
        <v>22.5</v>
      </c>
      <c r="BL97" s="178"/>
      <c r="BM97" s="178"/>
      <c r="BN97" s="178"/>
      <c r="BO97" s="178">
        <f t="shared" si="19"/>
        <v>1009.7999999999998</v>
      </c>
      <c r="BP97" s="178"/>
      <c r="BQ97" s="178"/>
      <c r="BR97" s="178"/>
      <c r="BS97" s="178">
        <f t="shared" si="19"/>
        <v>12</v>
      </c>
      <c r="BT97" s="178"/>
      <c r="BU97" s="178"/>
      <c r="BV97" s="178"/>
      <c r="BW97" s="178">
        <f t="shared" ref="BW97:CA97" si="20">BW28+BW55+BW65+BW70+BW76+BW90+BW96</f>
        <v>2</v>
      </c>
      <c r="BX97" s="178">
        <f t="shared" si="20"/>
        <v>1021.7999999999998</v>
      </c>
      <c r="BY97" s="178">
        <f t="shared" si="20"/>
        <v>1008.9999999999999</v>
      </c>
      <c r="BZ97" s="178">
        <f t="shared" si="20"/>
        <v>567.80000000000007</v>
      </c>
      <c r="CA97" s="228">
        <f t="shared" si="20"/>
        <v>12.829999999999998</v>
      </c>
      <c r="CB97" s="229"/>
      <c r="CC97" s="179"/>
      <c r="CD97" s="179"/>
      <c r="CE97" s="179"/>
      <c r="CF97" s="180"/>
    </row>
  </sheetData>
  <sheetProtection selectLockedCells="1" selectUnlockedCells="1"/>
  <mergeCells count="139">
    <mergeCell ref="A58:A62"/>
    <mergeCell ref="B58:B62"/>
    <mergeCell ref="C58:C62"/>
    <mergeCell ref="D58:D62"/>
    <mergeCell ref="E58:E62"/>
    <mergeCell ref="F58:F62"/>
    <mergeCell ref="G58:G62"/>
    <mergeCell ref="CC81:CC84"/>
    <mergeCell ref="CD81:CD84"/>
    <mergeCell ref="CE81:CE84"/>
    <mergeCell ref="CF81:CF84"/>
    <mergeCell ref="B77:CF77"/>
    <mergeCell ref="C78:CF78"/>
    <mergeCell ref="B76:G76"/>
    <mergeCell ref="C67:CF67"/>
    <mergeCell ref="B66:CF66"/>
    <mergeCell ref="C69:G69"/>
    <mergeCell ref="B70:G70"/>
    <mergeCell ref="C75:G75"/>
    <mergeCell ref="B71:CA71"/>
    <mergeCell ref="C72:CF72"/>
    <mergeCell ref="CB1:CE1"/>
    <mergeCell ref="A4:CE5"/>
    <mergeCell ref="A7:AT7"/>
    <mergeCell ref="A10:A13"/>
    <mergeCell ref="B10:B13"/>
    <mergeCell ref="H11:T11"/>
    <mergeCell ref="U11:X11"/>
    <mergeCell ref="V12:W12"/>
    <mergeCell ref="X12:X13"/>
    <mergeCell ref="AT11:BF11"/>
    <mergeCell ref="BX11:CA11"/>
    <mergeCell ref="BH12:BI12"/>
    <mergeCell ref="AP12:AP13"/>
    <mergeCell ref="Y12:Y13"/>
    <mergeCell ref="Z12:AA12"/>
    <mergeCell ref="AT12:AW12"/>
    <mergeCell ref="BC12:BC13"/>
    <mergeCell ref="AC10:AS10"/>
    <mergeCell ref="CE6:CF6"/>
    <mergeCell ref="L12:P12"/>
    <mergeCell ref="AG12:AK12"/>
    <mergeCell ref="AX12:BB12"/>
    <mergeCell ref="BO12:BS12"/>
    <mergeCell ref="AP11:AS11"/>
    <mergeCell ref="B97:G97"/>
    <mergeCell ref="B96:G96"/>
    <mergeCell ref="B91:CF91"/>
    <mergeCell ref="CB79:CB80"/>
    <mergeCell ref="CC79:CC80"/>
    <mergeCell ref="A93:A94"/>
    <mergeCell ref="B93:B94"/>
    <mergeCell ref="C93:C94"/>
    <mergeCell ref="D93:D94"/>
    <mergeCell ref="F93:F94"/>
    <mergeCell ref="C92:CF92"/>
    <mergeCell ref="B90:G90"/>
    <mergeCell ref="C89:G89"/>
    <mergeCell ref="C79:C88"/>
    <mergeCell ref="C95:G95"/>
    <mergeCell ref="E93:E94"/>
    <mergeCell ref="CD79:CD80"/>
    <mergeCell ref="G79:G88"/>
    <mergeCell ref="B79:B88"/>
    <mergeCell ref="CE79:CE80"/>
    <mergeCell ref="CF79:CF80"/>
    <mergeCell ref="F79:F88"/>
    <mergeCell ref="E79:E88"/>
    <mergeCell ref="CB81:CB84"/>
    <mergeCell ref="CA12:CA13"/>
    <mergeCell ref="BY12:BZ12"/>
    <mergeCell ref="CB10:CF10"/>
    <mergeCell ref="D20:D25"/>
    <mergeCell ref="C16:CF16"/>
    <mergeCell ref="A14:CF14"/>
    <mergeCell ref="B29:CF29"/>
    <mergeCell ref="CC11:CF11"/>
    <mergeCell ref="H10:X10"/>
    <mergeCell ref="BJ12:BJ13"/>
    <mergeCell ref="BK12:BN12"/>
    <mergeCell ref="AT10:BJ10"/>
    <mergeCell ref="BU12:BW12"/>
    <mergeCell ref="BD12:BF12"/>
    <mergeCell ref="BK10:CA10"/>
    <mergeCell ref="BK11:BW11"/>
    <mergeCell ref="H12:K12"/>
    <mergeCell ref="Q12:Q13"/>
    <mergeCell ref="R12:T12"/>
    <mergeCell ref="U12:U13"/>
    <mergeCell ref="AB12:AB13"/>
    <mergeCell ref="AL12:AL13"/>
    <mergeCell ref="B65:G65"/>
    <mergeCell ref="B17:B26"/>
    <mergeCell ref="C17:C26"/>
    <mergeCell ref="F37:F45"/>
    <mergeCell ref="E31:E36"/>
    <mergeCell ref="F31:F36"/>
    <mergeCell ref="AS12:AS13"/>
    <mergeCell ref="E37:E45"/>
    <mergeCell ref="F17:F26"/>
    <mergeCell ref="B28:G28"/>
    <mergeCell ref="C31:C36"/>
    <mergeCell ref="G37:G45"/>
    <mergeCell ref="C27:G27"/>
    <mergeCell ref="C30:AU30"/>
    <mergeCell ref="C51:G51"/>
    <mergeCell ref="C64:G64"/>
    <mergeCell ref="AM12:AO12"/>
    <mergeCell ref="C10:C13"/>
    <mergeCell ref="Y11:AB11"/>
    <mergeCell ref="AC11:AO11"/>
    <mergeCell ref="AC12:AF12"/>
    <mergeCell ref="E10:E13"/>
    <mergeCell ref="F10:F13"/>
    <mergeCell ref="AQ12:AR12"/>
    <mergeCell ref="A17:A26"/>
    <mergeCell ref="D10:D13"/>
    <mergeCell ref="BX12:BX13"/>
    <mergeCell ref="BT12:BT13"/>
    <mergeCell ref="B56:BR56"/>
    <mergeCell ref="C57:BR57"/>
    <mergeCell ref="G17:G26"/>
    <mergeCell ref="B55:G55"/>
    <mergeCell ref="C52:CF52"/>
    <mergeCell ref="G31:G36"/>
    <mergeCell ref="C54:G54"/>
    <mergeCell ref="A48:A50"/>
    <mergeCell ref="B48:B50"/>
    <mergeCell ref="D17:D18"/>
    <mergeCell ref="E17:E26"/>
    <mergeCell ref="C47:BR47"/>
    <mergeCell ref="D33:D35"/>
    <mergeCell ref="C46:G46"/>
    <mergeCell ref="D38:D45"/>
    <mergeCell ref="C37:C45"/>
    <mergeCell ref="G10:G13"/>
    <mergeCell ref="BG11:BJ11"/>
    <mergeCell ref="BG12:BG13"/>
    <mergeCell ref="CB11:CB12"/>
  </mergeCells>
  <phoneticPr fontId="1" type="noConversion"/>
  <pageMargins left="1.2204724409448819" right="0.39370078740157483" top="0.35433070866141736" bottom="0.35433070866141736" header="0.51181102362204722" footer="0.51181102362204722"/>
  <pageSetup paperSize="8" scale="38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8</vt:i4>
      </vt:variant>
      <vt:variant>
        <vt:lpstr>Įvardinti diapazonai</vt:lpstr>
      </vt:variant>
      <vt:variant>
        <vt:i4>2</vt:i4>
      </vt:variant>
    </vt:vector>
  </HeadingPairs>
  <TitlesOfParts>
    <vt:vector size="10" baseType="lpstr">
      <vt:lpstr>1 lentele</vt:lpstr>
      <vt:lpstr>Sheet1</vt:lpstr>
      <vt:lpstr>Sheet2</vt:lpstr>
      <vt:lpstr>Sheet3</vt:lpstr>
      <vt:lpstr>Sheet4</vt:lpstr>
      <vt:lpstr>Sheet5</vt:lpstr>
      <vt:lpstr>Sheet6</vt:lpstr>
      <vt:lpstr>Sheet7</vt:lpstr>
      <vt:lpstr>'1 lentele'!Print_Area</vt:lpstr>
      <vt:lpstr>'1 lentele'!Print_Titles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Sinkevičienė</dc:creator>
  <cp:lastModifiedBy>Dovile</cp:lastModifiedBy>
  <cp:lastPrinted>2016-01-25T06:43:22Z</cp:lastPrinted>
  <dcterms:created xsi:type="dcterms:W3CDTF">2012-09-04T10:49:59Z</dcterms:created>
  <dcterms:modified xsi:type="dcterms:W3CDTF">2016-02-04T21:50:35Z</dcterms:modified>
</cp:coreProperties>
</file>