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\2014-2016 SVP\7 programa\"/>
    </mc:Choice>
  </mc:AlternateContent>
  <bookViews>
    <workbookView xWindow="0" yWindow="0" windowWidth="21570" windowHeight="6870" tabRatio="240"/>
  </bookViews>
  <sheets>
    <sheet name="2 lentele" sheetId="1" r:id="rId1"/>
  </sheets>
  <definedNames>
    <definedName name="_xlnm.Print_Titles" localSheetId="0">'2 lentele'!$9:$11</definedName>
  </definedNames>
  <calcPr calcId="152511" fullCalcOnLoad="1"/>
</workbook>
</file>

<file path=xl/calcChain.xml><?xml version="1.0" encoding="utf-8"?>
<calcChain xmlns="http://schemas.openxmlformats.org/spreadsheetml/2006/main">
  <c r="L92" i="1" l="1"/>
  <c r="M92" i="1"/>
  <c r="V92" i="1"/>
  <c r="W92" i="1"/>
  <c r="X92" i="1"/>
  <c r="Y92" i="1"/>
  <c r="Z92" i="1"/>
  <c r="AA92" i="1"/>
  <c r="AB92" i="1"/>
  <c r="AF92" i="1"/>
  <c r="AG92" i="1"/>
  <c r="AH92" i="1"/>
  <c r="AN92" i="1"/>
  <c r="AO92" i="1"/>
  <c r="AP92" i="1"/>
  <c r="AQ92" i="1"/>
  <c r="AV92" i="1"/>
  <c r="AW92" i="1"/>
  <c r="AX92" i="1"/>
  <c r="AZ92" i="1"/>
  <c r="BD92" i="1"/>
  <c r="BE92" i="1"/>
  <c r="BF92" i="1"/>
  <c r="BG92" i="1"/>
  <c r="BL92" i="1"/>
  <c r="BM92" i="1"/>
  <c r="BN92" i="1"/>
  <c r="BP92" i="1"/>
  <c r="BT92" i="1"/>
  <c r="BU92" i="1"/>
  <c r="H92" i="1"/>
  <c r="V81" i="1"/>
  <c r="W81" i="1"/>
  <c r="X81" i="1"/>
  <c r="Y81" i="1"/>
  <c r="Z81" i="1"/>
  <c r="AA81" i="1"/>
  <c r="AH81" i="1"/>
  <c r="AN81" i="1"/>
  <c r="AO81" i="1"/>
  <c r="AP81" i="1"/>
  <c r="AQ81" i="1"/>
  <c r="AX81" i="1"/>
  <c r="BD81" i="1"/>
  <c r="BE81" i="1"/>
  <c r="BF81" i="1"/>
  <c r="BG81" i="1"/>
  <c r="BN81" i="1"/>
  <c r="BT81" i="1"/>
  <c r="BU81" i="1"/>
  <c r="BV81" i="1"/>
  <c r="BW81" i="1"/>
  <c r="T80" i="1"/>
  <c r="T81" i="1"/>
  <c r="T92" i="1"/>
  <c r="U80" i="1"/>
  <c r="U81" i="1"/>
  <c r="U92" i="1"/>
  <c r="V80" i="1"/>
  <c r="W80" i="1"/>
  <c r="X80" i="1"/>
  <c r="Y80" i="1"/>
  <c r="Z80" i="1"/>
  <c r="AA80" i="1"/>
  <c r="AH80" i="1"/>
  <c r="AN80" i="1"/>
  <c r="AO80" i="1"/>
  <c r="AP80" i="1"/>
  <c r="AQ80" i="1"/>
  <c r="AX80" i="1"/>
  <c r="BD80" i="1"/>
  <c r="BE80" i="1"/>
  <c r="BF80" i="1"/>
  <c r="BG80" i="1"/>
  <c r="BN80" i="1"/>
  <c r="BT80" i="1"/>
  <c r="BU80" i="1"/>
  <c r="BV80" i="1"/>
  <c r="BW80" i="1"/>
  <c r="N80" i="1"/>
  <c r="N81" i="1"/>
  <c r="N92" i="1"/>
  <c r="L69" i="1"/>
  <c r="L70" i="1"/>
  <c r="T69" i="1"/>
  <c r="T70" i="1"/>
  <c r="U69" i="1"/>
  <c r="U70" i="1"/>
  <c r="V69" i="1"/>
  <c r="V70" i="1"/>
  <c r="W69" i="1"/>
  <c r="W70" i="1"/>
  <c r="X69" i="1"/>
  <c r="X70" i="1"/>
  <c r="Y69" i="1"/>
  <c r="Y70" i="1"/>
  <c r="Z69" i="1"/>
  <c r="Z70" i="1"/>
  <c r="AA69" i="1"/>
  <c r="AA70" i="1"/>
  <c r="AB69" i="1"/>
  <c r="AB70" i="1"/>
  <c r="AF69" i="1"/>
  <c r="AF70" i="1"/>
  <c r="AN69" i="1"/>
  <c r="AN70" i="1"/>
  <c r="AO69" i="1"/>
  <c r="AO70" i="1"/>
  <c r="AP69" i="1"/>
  <c r="AP70" i="1"/>
  <c r="AQ69" i="1"/>
  <c r="AQ70" i="1"/>
  <c r="AV69" i="1"/>
  <c r="AV70" i="1"/>
  <c r="BD69" i="1"/>
  <c r="BD70" i="1"/>
  <c r="BE69" i="1"/>
  <c r="BE70" i="1"/>
  <c r="BF69" i="1"/>
  <c r="BF70" i="1"/>
  <c r="BG69" i="1"/>
  <c r="BG70" i="1"/>
  <c r="BL69" i="1"/>
  <c r="BL70" i="1"/>
  <c r="BT69" i="1"/>
  <c r="BT70" i="1"/>
  <c r="BU69" i="1"/>
  <c r="BU70" i="1"/>
  <c r="BV69" i="1"/>
  <c r="BV70" i="1"/>
  <c r="BV92" i="1"/>
  <c r="BW69" i="1"/>
  <c r="BW70" i="1"/>
  <c r="BW92" i="1"/>
  <c r="H69" i="1"/>
  <c r="H70" i="1"/>
  <c r="L61" i="1"/>
  <c r="L62" i="1"/>
  <c r="T61" i="1"/>
  <c r="T62" i="1"/>
  <c r="U61" i="1"/>
  <c r="U62" i="1"/>
  <c r="V61" i="1"/>
  <c r="V62" i="1"/>
  <c r="W61" i="1"/>
  <c r="W62" i="1"/>
  <c r="X61" i="1"/>
  <c r="X62" i="1"/>
  <c r="Y61" i="1"/>
  <c r="Y62" i="1"/>
  <c r="Z61" i="1"/>
  <c r="Z62" i="1"/>
  <c r="AA61" i="1"/>
  <c r="AA62" i="1"/>
  <c r="AF61" i="1"/>
  <c r="AF62" i="1"/>
  <c r="AN61" i="1"/>
  <c r="AN62" i="1"/>
  <c r="AO61" i="1"/>
  <c r="AO62" i="1"/>
  <c r="AP61" i="1"/>
  <c r="AP62" i="1"/>
  <c r="AQ61" i="1"/>
  <c r="AQ62" i="1"/>
  <c r="AV61" i="1"/>
  <c r="AV62" i="1"/>
  <c r="BD61" i="1"/>
  <c r="BD62" i="1"/>
  <c r="BE61" i="1"/>
  <c r="BE62" i="1"/>
  <c r="BF61" i="1"/>
  <c r="BF62" i="1"/>
  <c r="BG61" i="1"/>
  <c r="BG62" i="1"/>
  <c r="BL61" i="1"/>
  <c r="BL62" i="1"/>
  <c r="BT61" i="1"/>
  <c r="BT62" i="1"/>
  <c r="BU61" i="1"/>
  <c r="BU62" i="1"/>
  <c r="BV61" i="1"/>
  <c r="BV62" i="1"/>
  <c r="BW61" i="1"/>
  <c r="BW62" i="1"/>
  <c r="M55" i="1"/>
  <c r="M56" i="1"/>
  <c r="T55" i="1"/>
  <c r="T56" i="1"/>
  <c r="U55" i="1"/>
  <c r="V55" i="1"/>
  <c r="V56" i="1"/>
  <c r="W55" i="1"/>
  <c r="W56" i="1"/>
  <c r="X55" i="1"/>
  <c r="X56" i="1"/>
  <c r="Y55" i="1"/>
  <c r="Y56" i="1"/>
  <c r="Z55" i="1"/>
  <c r="Z56" i="1"/>
  <c r="AA55" i="1"/>
  <c r="AA56" i="1"/>
  <c r="AG55" i="1"/>
  <c r="AG56" i="1"/>
  <c r="AN55" i="1"/>
  <c r="AN56" i="1"/>
  <c r="AO55" i="1"/>
  <c r="AO56" i="1"/>
  <c r="AP55" i="1"/>
  <c r="AP56" i="1"/>
  <c r="AQ55" i="1"/>
  <c r="AQ56" i="1"/>
  <c r="AW55" i="1"/>
  <c r="AW56" i="1"/>
  <c r="AZ55" i="1"/>
  <c r="AZ56" i="1"/>
  <c r="BF55" i="1"/>
  <c r="BF56" i="1"/>
  <c r="BG55" i="1"/>
  <c r="BG56" i="1"/>
  <c r="BM55" i="1"/>
  <c r="BM56" i="1"/>
  <c r="BP55" i="1"/>
  <c r="BP56" i="1"/>
  <c r="BT55" i="1"/>
  <c r="BT56" i="1"/>
  <c r="BU55" i="1"/>
  <c r="BU56" i="1"/>
  <c r="BV55" i="1"/>
  <c r="BV56" i="1"/>
  <c r="BW55" i="1"/>
  <c r="BW56" i="1"/>
  <c r="U56" i="1"/>
  <c r="BE46" i="1"/>
  <c r="BE55" i="1"/>
  <c r="BE56" i="1"/>
  <c r="BD46" i="1"/>
  <c r="BD55" i="1"/>
  <c r="BD56" i="1"/>
  <c r="L42" i="1"/>
  <c r="L43" i="1"/>
  <c r="M42" i="1"/>
  <c r="M43" i="1"/>
  <c r="T42" i="1"/>
  <c r="T43" i="1"/>
  <c r="U42" i="1"/>
  <c r="U43" i="1"/>
  <c r="V42" i="1"/>
  <c r="V43" i="1"/>
  <c r="W42" i="1"/>
  <c r="W43" i="1"/>
  <c r="X42" i="1"/>
  <c r="X43" i="1"/>
  <c r="Y42" i="1"/>
  <c r="Y43" i="1"/>
  <c r="Z42" i="1"/>
  <c r="Z43" i="1"/>
  <c r="AA42" i="1"/>
  <c r="AA43" i="1"/>
  <c r="AF42" i="1"/>
  <c r="AF43" i="1"/>
  <c r="AG42" i="1"/>
  <c r="AG43" i="1"/>
  <c r="AN42" i="1"/>
  <c r="AN43" i="1"/>
  <c r="AO42" i="1"/>
  <c r="AO43" i="1"/>
  <c r="AP42" i="1"/>
  <c r="AP43" i="1"/>
  <c r="AQ42" i="1"/>
  <c r="AQ43" i="1"/>
  <c r="AV42" i="1"/>
  <c r="AV43" i="1"/>
  <c r="AW42" i="1"/>
  <c r="AW43" i="1"/>
  <c r="BD42" i="1"/>
  <c r="BD43" i="1"/>
  <c r="BE42" i="1"/>
  <c r="BE43" i="1"/>
  <c r="BF42" i="1"/>
  <c r="BF43" i="1"/>
  <c r="BG42" i="1"/>
  <c r="BG43" i="1"/>
  <c r="BL42" i="1"/>
  <c r="BL43" i="1"/>
  <c r="BM42" i="1"/>
  <c r="BM43" i="1"/>
  <c r="BT42" i="1"/>
  <c r="BT43" i="1"/>
  <c r="BU42" i="1"/>
  <c r="BU43" i="1"/>
  <c r="BV42" i="1"/>
  <c r="BV43" i="1"/>
  <c r="BW42" i="1"/>
  <c r="BW43" i="1"/>
  <c r="L90" i="1"/>
  <c r="L91" i="1"/>
  <c r="T90" i="1"/>
  <c r="T91" i="1"/>
  <c r="V90" i="1"/>
  <c r="V91" i="1"/>
  <c r="W90" i="1"/>
  <c r="W91" i="1"/>
  <c r="X90" i="1"/>
  <c r="X91" i="1"/>
  <c r="Y90" i="1"/>
  <c r="Y91" i="1"/>
  <c r="Z90" i="1"/>
  <c r="Z91" i="1"/>
  <c r="AA90" i="1"/>
  <c r="AA91" i="1"/>
  <c r="AF90" i="1"/>
  <c r="AF91" i="1"/>
  <c r="AN90" i="1"/>
  <c r="AN91" i="1"/>
  <c r="AO90" i="1"/>
  <c r="AO91" i="1"/>
  <c r="AP90" i="1"/>
  <c r="AP91" i="1"/>
  <c r="AQ90" i="1"/>
  <c r="AQ91" i="1"/>
  <c r="AV90" i="1"/>
  <c r="AV91" i="1"/>
  <c r="BD90" i="1"/>
  <c r="BD91" i="1"/>
  <c r="BE90" i="1"/>
  <c r="BE91" i="1"/>
  <c r="BF90" i="1"/>
  <c r="BF91" i="1"/>
  <c r="BG90" i="1"/>
  <c r="BG91" i="1"/>
  <c r="BL90" i="1"/>
  <c r="BL91" i="1"/>
  <c r="BU90" i="1"/>
  <c r="BU91" i="1"/>
  <c r="BV90" i="1"/>
  <c r="BV91" i="1"/>
  <c r="BW90" i="1"/>
  <c r="BW91" i="1"/>
  <c r="L85" i="1"/>
  <c r="L86" i="1"/>
  <c r="V85" i="1"/>
  <c r="V86" i="1"/>
  <c r="W85" i="1"/>
  <c r="W86" i="1"/>
  <c r="X85" i="1"/>
  <c r="X86" i="1"/>
  <c r="Y85" i="1"/>
  <c r="Y86" i="1"/>
  <c r="Z85" i="1"/>
  <c r="Z86" i="1"/>
  <c r="AA85" i="1"/>
  <c r="AA86" i="1"/>
  <c r="AF85" i="1"/>
  <c r="AF86" i="1"/>
  <c r="AN85" i="1"/>
  <c r="AN86" i="1"/>
  <c r="AO85" i="1"/>
  <c r="AO86" i="1"/>
  <c r="AP85" i="1"/>
  <c r="AP86" i="1"/>
  <c r="AQ85" i="1"/>
  <c r="AQ86" i="1"/>
  <c r="AV85" i="1"/>
  <c r="AV86" i="1"/>
  <c r="BF85" i="1"/>
  <c r="BF86" i="1"/>
  <c r="BG85" i="1"/>
  <c r="BG86" i="1"/>
  <c r="BL85" i="1"/>
  <c r="BL86" i="1"/>
  <c r="BU85" i="1"/>
  <c r="BU86" i="1"/>
  <c r="BV85" i="1"/>
  <c r="BV86" i="1"/>
  <c r="BW85" i="1"/>
  <c r="BW86" i="1"/>
  <c r="BT84" i="1"/>
  <c r="BT85" i="1"/>
  <c r="BT86" i="1"/>
  <c r="BE84" i="1"/>
  <c r="BE85" i="1"/>
  <c r="BE86" i="1"/>
  <c r="BD84" i="1"/>
  <c r="BD85" i="1"/>
  <c r="BD86" i="1"/>
  <c r="BT89" i="1"/>
  <c r="BT90" i="1"/>
  <c r="BT91" i="1"/>
  <c r="U89" i="1"/>
  <c r="U90" i="1"/>
  <c r="U91" i="1"/>
  <c r="U84" i="1"/>
  <c r="U85" i="1"/>
  <c r="U86" i="1"/>
  <c r="T84" i="1"/>
  <c r="T85" i="1"/>
  <c r="T86" i="1"/>
</calcChain>
</file>

<file path=xl/sharedStrings.xml><?xml version="1.0" encoding="utf-8"?>
<sst xmlns="http://schemas.openxmlformats.org/spreadsheetml/2006/main" count="448" uniqueCount="146">
  <si>
    <t>Programos tikslo kodas</t>
  </si>
  <si>
    <t>Uždavinio kodas</t>
  </si>
  <si>
    <t>Priemonės kodas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</si>
  <si>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</si>
  <si>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</si>
  <si>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</si>
  <si>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</si>
  <si>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</si>
  <si>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</si>
  <si>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</si>
  <si>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</si>
  <si>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Valstybės biudžetas</t>
  </si>
  <si>
    <t>Savivaldybės biudžetas</t>
  </si>
  <si>
    <t>ES lėšos</t>
  </si>
  <si>
    <t>Lėšos pagal finansavimo šaltinius</t>
  </si>
  <si>
    <t>Uždavinio vertinimo kriterijus</t>
  </si>
  <si>
    <t>Pavadinimas</t>
  </si>
  <si>
    <t>Metai</t>
  </si>
  <si>
    <t>Savivaldybės biudžeto patvirtinti  asignavimai</t>
  </si>
  <si>
    <t>Numatomi Savivaldybės biudžeto  asignavimai</t>
  </si>
  <si>
    <t>Kelių priežiūros ir plėtros programos lėšos</t>
  </si>
  <si>
    <t>VIP lėšos</t>
  </si>
  <si>
    <t>Privalomojo sveikatos draudimo lėšos</t>
  </si>
  <si>
    <t>Aplinkos apsaugos rėmimo spec. programa</t>
  </si>
  <si>
    <t xml:space="preserve">Kitos lėšos </t>
  </si>
  <si>
    <t>Priemonės pavadinimas</t>
  </si>
  <si>
    <t>2 lentelė</t>
  </si>
  <si>
    <t>Savivaldybės biudžeto lėšos</t>
  </si>
  <si>
    <t>Valstybės biudžeto lėšos</t>
  </si>
  <si>
    <t>Paskolos lėšos</t>
  </si>
  <si>
    <t>Valstybės biudžeto spec. tikslinė dotacija</t>
  </si>
  <si>
    <t>Iš viso uždaviniui</t>
  </si>
  <si>
    <t>Iš viso tikslui</t>
  </si>
  <si>
    <t>07 PROGRAMA. APLINKOS IR KRAŠTOVAIZDŽIO APSAUGA IR ŽEMĖS ŪKIO PLĖTRA</t>
  </si>
  <si>
    <t>01</t>
  </si>
  <si>
    <t>02</t>
  </si>
  <si>
    <t>03</t>
  </si>
  <si>
    <t xml:space="preserve"> </t>
  </si>
  <si>
    <t>Traktorių, savaeigių važiuoklių, traktorinių priekabų ir kelių tiesimo mašinų registravimas ir techninė priežiūra</t>
  </si>
  <si>
    <t>04</t>
  </si>
  <si>
    <t xml:space="preserve">                                                                                                     Iš viso tikslui</t>
  </si>
  <si>
    <t>05</t>
  </si>
  <si>
    <t>Modernizuoti žemės ūkį ir alternatyvius verslus, didinti verslumą, žemės ūkio konkurencingumą, sudaryti sąlygas infrastruktūros plėtrai</t>
  </si>
  <si>
    <t xml:space="preserve"> Plėtoti asociacijų, bendruomenių veiklą ir jų kūrimąsi, skatinti paklausių, netradicinių žemės ūkio produktų gamybos plėtrą, skatinti verslą kaime,  remti bendruomenių iniciatyvas</t>
  </si>
  <si>
    <t>Išsaugoti žemės ūkiui tinkamas nusausinti žemes</t>
  </si>
  <si>
    <t>188718528</t>
  </si>
  <si>
    <t>A13</t>
  </si>
  <si>
    <t xml:space="preserve"> Iš viso uždaviniui</t>
  </si>
  <si>
    <t>07</t>
  </si>
  <si>
    <t xml:space="preserve"> Suteikta paslaugų, priregistruota žemės ūkio mašinų, atlikta techninių apžiūrių, vnt</t>
  </si>
  <si>
    <t>Sukaupta informacija apie supirktą žemės ūkio produkciją, vnt</t>
  </si>
  <si>
    <t>Pieno kvotų administravimas,  prašymų dėl išmokų ir kitais klausimais susijusiais su kvotiniu pieno priėmimu, konsultavimas, vnt</t>
  </si>
  <si>
    <t>Rengiami sprendimai  dėl žemės ūkio produkcijos valstybinio supirkimo kvotų skirstymo ir organizuojamas prekinės žemės ūkio produkcijos supirkimo kvotų paskirstymas, vnt</t>
  </si>
  <si>
    <t>Surinkta informacija,suteikta paslaugų, priimta paraiškų ir deklaracijų susijusių su pieno kvotomis, paskaičiuota žala pasėliams dėl užkrečiamų ligų padarytiems nuostoliams, vnt</t>
  </si>
  <si>
    <t>Melioracijos įrenginių priežiūra, vnt</t>
  </si>
  <si>
    <t>Priimtų prašymų tiesioginėms išmokoms gauti skaičius, vnt</t>
  </si>
  <si>
    <t>Priimtų prašymų, daliai palūkanų, draudimo įmokų kompensavimui, paramai žuvininkystės apsaugai tvenkiniuose skaičius,  vnt</t>
  </si>
  <si>
    <t>Pateiktų pasiūlymų, parengtų dokumentų, įsakymų projektų skaičius, vnt</t>
  </si>
  <si>
    <t>Atliktų įregistruotų paraiškų duomenų keitimų su dokumentais A3, A9, PPIS. Tikslinamų pasėlių deklaracijų,  duomenų perdavimas  NMA skaičius, vnt</t>
  </si>
  <si>
    <t>Priimtų pasėlių paraiškų skaičius, vnt</t>
  </si>
  <si>
    <t>Priimtų žemės ūkio naudmenų ir pasėlių deklaracijų skaičius, vnt</t>
  </si>
  <si>
    <t>Registruojamų, perregistruojamų ir išduodamų valstybinių  numerių,  bei nustatytos formos registracijos pažymėjimų skaičius, vnt</t>
  </si>
  <si>
    <t>Atliktų traktorių, savaeigių ir žemės ūkio mašinų  ir jų priekabų valstybinės techninės priežiūros skaičius, vnt</t>
  </si>
  <si>
    <t>Parengtų dokumentų skaičius,vnt</t>
  </si>
  <si>
    <t>Parengtų dokumentų skaičius , vnt</t>
  </si>
  <si>
    <t xml:space="preserve">Parengtų dokumentų, programų, projektų, atliktų melioracijos darbų techninės priežiūros skaičius, vnt </t>
  </si>
  <si>
    <t xml:space="preserve">Paruoštų dokumentų susijusių su melioruotų žemių ir melio-racijos įrenginių kadastru, skaičius  vnt </t>
  </si>
  <si>
    <t>Įvestų dokumentų į skaitmeninę duomenų bazę skaičius, vnt</t>
  </si>
  <si>
    <t>Suderintų dokumentų skaičius, vnt</t>
  </si>
  <si>
    <t>Išduotų dokumentų skaičius, vnt</t>
  </si>
  <si>
    <t>Priimtų prašymų skaičius, vnt</t>
  </si>
  <si>
    <t>Atnaujintų valdų skaičius, vnt</t>
  </si>
  <si>
    <t>Išduotų pažymėjimų skaičius, vnt</t>
  </si>
  <si>
    <t>Suremontuota drenažo
 sistemų, ha</t>
  </si>
  <si>
    <t>Suremontuota magistralinių melioracijos griovių, sausinimo sistemų bei pralaidų, km</t>
  </si>
  <si>
    <t>Atliktų projektavimo ir ekspertizės paslaugų skaičius, vnt</t>
  </si>
  <si>
    <t>Nusausintų žemių plotas, tūkst. ha</t>
  </si>
  <si>
    <t xml:space="preserve">Nuskenuota melioracijos projektinės dokumentacijos ir ,  pririšta jos LKS-94 koordinačių sistemoje, tūkst. ha </t>
  </si>
  <si>
    <t>Suteikta parama bendruomenėms ir kitiems žemės ūkio subjektams, vnt</t>
  </si>
  <si>
    <t>Melioracijos statinių priežiūros darbų vykdymas</t>
  </si>
  <si>
    <t>Sausinimo siurblinių eksplotavimas ir hidrotechninių įrenginių priežiūros vykdymas</t>
  </si>
  <si>
    <t>Drenažo sistemų remontavimas</t>
  </si>
  <si>
    <t>Magistralinių melioracijos griovių, sausinimo sistemų bei pralaidų  remontas</t>
  </si>
  <si>
    <t>Projektavimo ir ekspertizės paslaugų atlikimas</t>
  </si>
  <si>
    <t>Pagrindinių melioraci-jos kadastro duomenų kaupimas, sisteminimas, atnaujinimas ir saugojimas</t>
  </si>
  <si>
    <t xml:space="preserve">Melioracijos projektinės dokumentacijos skenavimas,  jos pririšimas  LKS-94 koordinačių sistemoje </t>
  </si>
  <si>
    <t>Melioracijos statinių rekonstravimas</t>
  </si>
  <si>
    <t xml:space="preserve">Sudaryti sąlygas Alytaus rajono gyventojams saugiai ir tvarkingai atsikratyti buityje susidarančių atliekų </t>
  </si>
  <si>
    <t xml:space="preserve">Komunalinių atliekų surinkimas ir transportavimas iš Alytaus rajono savivaldybės atliekų turėtojų </t>
  </si>
  <si>
    <t>A6</t>
  </si>
  <si>
    <t>Šalinamas komunalinių 
atliekų kiekis, t</t>
  </si>
  <si>
    <t>Kompensacijų skyrimas ir mokėjimas</t>
  </si>
  <si>
    <t xml:space="preserve"> Užtikrinti gamtinės aplinkos išsaugojimą</t>
  </si>
  <si>
    <t>Vykdyti biologinės įvairovės ir gamtos apsaugą, mažinti aplinkos teršimą, priemonėms, kuriomis kompensuojama aplinkai padaryta žala.</t>
  </si>
  <si>
    <t>Sveikatinimo  programų 
finansavimas, vnt.</t>
  </si>
  <si>
    <t>Priemonėms, numatytoms Lietuvos Respublikos medžioklės įstatyme, kurios pagal LR savivaldybės aplinkos apsaugos rėmimo specialiosios programos įstatymą gali būti finansuojamos šios programos lėšomis</t>
  </si>
  <si>
    <t>Paremta medžioklės plotų 
naudotojų ir valdytojų, vnt.</t>
  </si>
  <si>
    <t>Užtikrinti tinkamą kapinių priežiūrą, prižiūrėti ir tvarkyti bendrojo naudojimo objektus</t>
  </si>
  <si>
    <t>Tinkama kapinių ir bendrojo naudojimo objektų priežiūra</t>
  </si>
  <si>
    <r>
      <t>Išvežtų atliekų iš kapinių ir bendrojo naudojimo objektų kiekis, m</t>
    </r>
    <r>
      <rPr>
        <vertAlign val="superscript"/>
        <sz val="8"/>
        <rFont val="Times New Roman"/>
        <family val="1"/>
      </rPr>
      <t>3</t>
    </r>
  </si>
  <si>
    <t>Formuoti ir įgyvendinti gamtos apsaugos ir atliekų tvarkymo programų politiką bei atlikti visus veiksmus susijusius su rajono aplinkos ir kraštovaizdžio apsauga</t>
  </si>
  <si>
    <t>Efektyvus darbuotojo darbo aplinkos kūrimas</t>
  </si>
  <si>
    <t>Iš viso programai</t>
  </si>
  <si>
    <t>Komunalinių atliekų šalinimas (UAB ARATC)</t>
  </si>
  <si>
    <t xml:space="preserve">Komunalinių atliekų surinkimas ir transportavimas šalinti regioniniame sąvartyne </t>
  </si>
  <si>
    <t>Priemonės, kuriomis kompensuojama aplinkai padaryta žala; gamtos apsaugos objektams projektuoti, statyti, rekonstruoti, remontuoti eksplotuoti; aplinkos teršimo šaltiniams pašalinti</t>
  </si>
  <si>
    <t>Ekologinio švietimo organizavimui, renginių organizavimui,
 įrenginių, įrangos, priemonių reikalingų aplinkos būklei stebėti įsigijimas</t>
  </si>
  <si>
    <t>Melioracijos žemių stebėjimas, ha</t>
  </si>
  <si>
    <t xml:space="preserve"> Atliktų priežiūros darbų skaičius, vnt
Atliktų priežiūros darbų, ha</t>
  </si>
  <si>
    <t>3
14</t>
  </si>
  <si>
    <t>3
2</t>
  </si>
  <si>
    <t>3
20</t>
  </si>
  <si>
    <t>Rekonstruota nusausintų plotų, ha</t>
  </si>
  <si>
    <t>Etatų skaičius, vnt</t>
  </si>
  <si>
    <t>Organizuotų aplinkosauginių
 renginių skaičius, vnt</t>
  </si>
  <si>
    <t>Paremtų aplinkosaugos 
švietimo ir ugdymo projektų skaičius, vnt</t>
  </si>
  <si>
    <t>Asmenų, vidutiniškai per mėnesį gavusių komunalinių atliekų surinkimo ir tvarkymo 
 išlaidų kompensacijas skaičius, vnt</t>
  </si>
  <si>
    <t>A13,A8</t>
  </si>
  <si>
    <t xml:space="preserve">2014–2016 METŲ   APLINKOS IR KRAŠTOVAIZDŽIO APSAUGOS IR ŽEMĖS ŪKIO PLĖTROS PROGRAMOS  
TIKSLŲ, UŽDAVINIŲ IR PRIEMONIŲ IŠLAIDŲ SUVESTINĖ
                                                                                                                                                                                                                                        </t>
  </si>
  <si>
    <t>Biudžetinių įstaigų pajamos</t>
  </si>
  <si>
    <t>Privatizavimo fondo lėšos</t>
  </si>
  <si>
    <t>Kiti finansavimo šaltiniai</t>
  </si>
  <si>
    <t>Konkurencingo žemės ūkio kūrimas</t>
  </si>
  <si>
    <t>Koordinuoti funkcijų vykdymą žemės ūkio srityje</t>
  </si>
  <si>
    <t>Rinkimas, kaupimas, registravimas  prašymų ir pateisinamų dokumentų dėl vienkartinių ir kitų išmokų</t>
  </si>
  <si>
    <t>Priėmimas žemės ūkio naudmenų ir pasėlių deklaracijų</t>
  </si>
  <si>
    <t>Žemės ūkio produkcijos supirkimo kvotų skirstymas, pieno kvotų adminsitravimas,  kanopinių žvėrių žemės ūkiui padarytos žalos administravimas</t>
  </si>
  <si>
    <t xml:space="preserve"> Melioracijos įrenginių ir melioracijos žemių eksploatacinės priežiūros vykdymas</t>
  </si>
  <si>
    <t>Melioracijos įrenginių tinkamo funkcionavimo, planavimo, organizavimo, rekonstrukcijos ir remonto darbų kontroliavimas</t>
  </si>
  <si>
    <t xml:space="preserve"> Melioracijos žemių ir melioracijos įrenginių kadastro tvarkymas, skaitmeninės melioracijos projektinės dokumentacijos archyvo kūrimas</t>
  </si>
  <si>
    <t xml:space="preserve">Kitų žinybų darbų kontroliavimas, turinčių įtakos melioracijos įrenginiams bei vandens režimui melioruotose žemėse </t>
  </si>
  <si>
    <t xml:space="preserve"> Ūkininkų ūkių, žemės ūkio kaimo valdų registravimas, teikimas ūkininkams metodinės pagalbos</t>
  </si>
  <si>
    <t>Žemės ūkio funkcijoms atlikti:</t>
  </si>
  <si>
    <t>Žemės ūkio  funkcijų administravimas (pajamos už paslaugas)</t>
  </si>
  <si>
    <t>Melioracija:</t>
  </si>
  <si>
    <t xml:space="preserve">       Iš viso tikslui</t>
  </si>
  <si>
    <t>Žemės ūkio ir kaimo 
bendruomenių rėmimo programos įgyvendinimas</t>
  </si>
  <si>
    <t>Asociacijų įregistravimui , parengtiems investiciniams projektams finansuoti,  mokymams. Rajono renginių, konkursų , susijusių  su žemės ūkio ir kitomis bendruomenių veiklomis organizavimo finansavimas, bendruomenių patalpų draudimo išlaidų  kompensavimas.</t>
  </si>
  <si>
    <t>Atliekų tvarkymo programa</t>
  </si>
  <si>
    <t>Savivaldybės aplinkos apsaugos rėmimo specialioji programa</t>
  </si>
  <si>
    <t>Sanitarija ir aplinkos tvarkymas</t>
  </si>
  <si>
    <t>06</t>
  </si>
  <si>
    <t>Aplinkos apsaugos specialisto 
veiklos organizavimas (centrinis institucijos išlaikymas)</t>
  </si>
  <si>
    <t>Savivaldybės biudžeto asignavimų planas</t>
  </si>
  <si>
    <t>Gerinti žemės ūkio produkcijos gamybos sąlygas, koordinuoti bei išsaugoti melioruotų žemių fondą</t>
  </si>
  <si>
    <t>tūkst. 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</si>
</sst>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u/>
      <sz val="10"/>
      <name val="Times New Roman"/>
      <family val="1"/>
      <charset val="186"/>
    </font>
    <font>
      <sz val="10"/>
      <color indexed="9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sz val="10"/>
      <name val="Times New Roman"/>
      <family val="1"/>
    </font>
    <font>
      <sz val="10"/>
      <color indexed="8"/>
      <name val="Times New Roman"/>
      <family val="1"/>
      <charset val="186"/>
    </font>
    <font>
      <sz val="8"/>
      <color indexed="42"/>
      <name val="Times New Roman"/>
      <family val="1"/>
      <charset val="186"/>
    </font>
    <font>
      <sz val="9"/>
      <color indexed="8"/>
      <name val="Times New Roman"/>
      <family val="1"/>
      <charset val="186"/>
    </font>
    <font>
      <b/>
      <sz val="9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vertAlign val="superscript"/>
      <sz val="8"/>
      <name val="Times New Roman"/>
      <family val="1"/>
    </font>
    <font>
      <sz val="12"/>
      <name val="Times New Roman"/>
      <family val="1"/>
      <charset val="186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31"/>
      </patternFill>
    </fill>
    <fill>
      <patternFill patternType="solid">
        <fgColor indexed="44"/>
        <bgColor indexed="27"/>
      </patternFill>
    </fill>
    <fill>
      <patternFill patternType="solid">
        <fgColor indexed="9"/>
        <bgColor indexed="27"/>
      </patternFill>
    </fill>
    <fill>
      <patternFill patternType="solid">
        <fgColor indexed="9"/>
        <bgColor indexed="31"/>
      </patternFill>
    </fill>
    <fill>
      <patternFill patternType="solid">
        <fgColor indexed="13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92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NumberFormat="1" applyFont="1" applyAlignment="1">
      <alignment vertical="top"/>
    </xf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5" fillId="0" borderId="1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49" fontId="5" fillId="3" borderId="1" xfId="0" applyNumberFormat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vertical="top"/>
    </xf>
    <xf numFmtId="49" fontId="5" fillId="3" borderId="1" xfId="0" applyNumberFormat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top"/>
    </xf>
    <xf numFmtId="0" fontId="3" fillId="5" borderId="1" xfId="0" applyFont="1" applyFill="1" applyBorder="1" applyAlignment="1">
      <alignment vertical="top"/>
    </xf>
    <xf numFmtId="49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2" fontId="3" fillId="6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164" fontId="5" fillId="3" borderId="1" xfId="0" applyNumberFormat="1" applyFont="1" applyFill="1" applyBorder="1" applyAlignment="1">
      <alignment horizontal="center" vertical="top"/>
    </xf>
    <xf numFmtId="0" fontId="8" fillId="0" borderId="0" xfId="0" applyFont="1"/>
    <xf numFmtId="0" fontId="3" fillId="0" borderId="0" xfId="0" applyFont="1"/>
    <xf numFmtId="0" fontId="3" fillId="0" borderId="0" xfId="0" applyNumberFormat="1" applyFont="1" applyAlignment="1">
      <alignment horizontal="left" vertical="top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textRotation="90" wrapText="1"/>
    </xf>
    <xf numFmtId="0" fontId="9" fillId="0" borderId="1" xfId="0" applyFont="1" applyFill="1" applyBorder="1" applyAlignment="1">
      <alignment vertical="center" textRotation="90" wrapText="1"/>
    </xf>
    <xf numFmtId="0" fontId="9" fillId="0" borderId="1" xfId="0" applyFont="1" applyFill="1" applyBorder="1" applyAlignment="1">
      <alignment horizontal="left" vertical="center" textRotation="90" wrapText="1"/>
    </xf>
    <xf numFmtId="0" fontId="9" fillId="0" borderId="1" xfId="0" applyFont="1" applyFill="1" applyBorder="1" applyAlignment="1">
      <alignment horizontal="left" vertical="center" wrapText="1" indent="1"/>
    </xf>
    <xf numFmtId="0" fontId="9" fillId="0" borderId="1" xfId="0" applyFont="1" applyBorder="1" applyAlignment="1">
      <alignment vertical="top"/>
    </xf>
    <xf numFmtId="49" fontId="5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textRotation="90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49" fontId="5" fillId="0" borderId="1" xfId="0" applyNumberFormat="1" applyFont="1" applyBorder="1" applyAlignment="1">
      <alignment vertical="top"/>
    </xf>
    <xf numFmtId="164" fontId="3" fillId="0" borderId="1" xfId="0" applyNumberFormat="1" applyFont="1" applyBorder="1" applyAlignment="1">
      <alignment vertical="top"/>
    </xf>
    <xf numFmtId="164" fontId="3" fillId="4" borderId="1" xfId="0" applyNumberFormat="1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64" fontId="5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49" fontId="5" fillId="2" borderId="1" xfId="0" applyNumberFormat="1" applyFont="1" applyFill="1" applyBorder="1" applyAlignment="1">
      <alignment horizontal="left" vertical="top"/>
    </xf>
    <xf numFmtId="164" fontId="3" fillId="5" borderId="1" xfId="0" applyNumberFormat="1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1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vertical="top"/>
    </xf>
    <xf numFmtId="0" fontId="3" fillId="0" borderId="1" xfId="0" applyFont="1" applyFill="1" applyBorder="1" applyAlignment="1">
      <alignment vertical="top" wrapText="1"/>
    </xf>
    <xf numFmtId="164" fontId="3" fillId="4" borderId="1" xfId="0" applyNumberFormat="1" applyFont="1" applyFill="1" applyBorder="1" applyAlignment="1">
      <alignment vertical="top"/>
    </xf>
    <xf numFmtId="164" fontId="3" fillId="5" borderId="1" xfId="0" applyNumberFormat="1" applyFont="1" applyFill="1" applyBorder="1" applyAlignment="1">
      <alignment vertical="top"/>
    </xf>
    <xf numFmtId="164" fontId="3" fillId="0" borderId="1" xfId="0" applyNumberFormat="1" applyFont="1" applyFill="1" applyBorder="1" applyAlignment="1">
      <alignment vertical="top"/>
    </xf>
    <xf numFmtId="164" fontId="0" fillId="0" borderId="1" xfId="0" applyNumberFormat="1" applyBorder="1" applyAlignment="1">
      <alignment horizontal="center" vertical="top"/>
    </xf>
    <xf numFmtId="164" fontId="5" fillId="5" borderId="1" xfId="0" applyNumberFormat="1" applyFont="1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164" fontId="5" fillId="4" borderId="1" xfId="0" applyNumberFormat="1" applyFont="1" applyFill="1" applyBorder="1" applyAlignment="1">
      <alignment horizontal="center" vertical="top"/>
    </xf>
    <xf numFmtId="164" fontId="4" fillId="5" borderId="1" xfId="0" applyNumberFormat="1" applyFont="1" applyFill="1" applyBorder="1" applyAlignment="1">
      <alignment horizontal="center" vertical="top"/>
    </xf>
    <xf numFmtId="164" fontId="13" fillId="0" borderId="1" xfId="0" applyNumberFormat="1" applyFont="1" applyBorder="1" applyAlignment="1">
      <alignment horizontal="center" vertical="top"/>
    </xf>
    <xf numFmtId="0" fontId="7" fillId="0" borderId="1" xfId="0" applyFont="1" applyFill="1" applyBorder="1" applyAlignment="1">
      <alignment vertical="top"/>
    </xf>
    <xf numFmtId="0" fontId="3" fillId="5" borderId="1" xfId="0" applyFont="1" applyFill="1" applyBorder="1" applyAlignment="1">
      <alignment vertical="top" wrapText="1"/>
    </xf>
    <xf numFmtId="164" fontId="3" fillId="0" borderId="1" xfId="0" applyNumberFormat="1" applyFont="1" applyBorder="1" applyAlignment="1">
      <alignment horizontal="left" vertical="top"/>
    </xf>
    <xf numFmtId="164" fontId="11" fillId="0" borderId="1" xfId="0" applyNumberFormat="1" applyFont="1" applyBorder="1" applyAlignment="1">
      <alignment horizontal="center" vertical="top"/>
    </xf>
    <xf numFmtId="164" fontId="3" fillId="7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left" vertical="top"/>
    </xf>
    <xf numFmtId="164" fontId="11" fillId="4" borderId="1" xfId="0" applyNumberFormat="1" applyFont="1" applyFill="1" applyBorder="1" applyAlignment="1">
      <alignment vertical="top"/>
    </xf>
    <xf numFmtId="164" fontId="11" fillId="0" borderId="0" xfId="0" applyNumberFormat="1" applyFont="1" applyBorder="1" applyAlignment="1">
      <alignment vertical="top"/>
    </xf>
    <xf numFmtId="164" fontId="10" fillId="2" borderId="1" xfId="0" applyNumberFormat="1" applyFont="1" applyFill="1" applyBorder="1" applyAlignment="1">
      <alignment horizontal="center" vertical="top"/>
    </xf>
    <xf numFmtId="164" fontId="10" fillId="2" borderId="1" xfId="0" applyNumberFormat="1" applyFont="1" applyFill="1" applyBorder="1" applyAlignment="1">
      <alignment horizontal="left" vertical="top" wrapText="1"/>
    </xf>
    <xf numFmtId="164" fontId="15" fillId="5" borderId="1" xfId="0" applyNumberFormat="1" applyFont="1" applyFill="1" applyBorder="1" applyAlignment="1">
      <alignment vertical="top"/>
    </xf>
    <xf numFmtId="164" fontId="10" fillId="0" borderId="1" xfId="0" applyNumberFormat="1" applyFont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left" vertical="top" wrapText="1"/>
    </xf>
    <xf numFmtId="164" fontId="9" fillId="0" borderId="1" xfId="0" applyNumberFormat="1" applyFont="1" applyBorder="1" applyAlignment="1">
      <alignment horizontal="center" vertical="top"/>
    </xf>
    <xf numFmtId="164" fontId="9" fillId="6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vertical="top"/>
    </xf>
    <xf numFmtId="164" fontId="10" fillId="2" borderId="1" xfId="0" applyNumberFormat="1" applyFont="1" applyFill="1" applyBorder="1" applyAlignment="1">
      <alignment vertical="top"/>
    </xf>
    <xf numFmtId="164" fontId="10" fillId="5" borderId="1" xfId="0" applyNumberFormat="1" applyFont="1" applyFill="1" applyBorder="1" applyAlignment="1">
      <alignment horizontal="center" vertical="top"/>
    </xf>
    <xf numFmtId="164" fontId="11" fillId="5" borderId="1" xfId="0" applyNumberFormat="1" applyFont="1" applyFill="1" applyBorder="1" applyAlignment="1">
      <alignment vertical="top"/>
    </xf>
    <xf numFmtId="164" fontId="16" fillId="0" borderId="1" xfId="0" applyNumberFormat="1" applyFont="1" applyFill="1" applyBorder="1" applyAlignment="1">
      <alignment horizontal="center" vertical="top"/>
    </xf>
    <xf numFmtId="164" fontId="11" fillId="0" borderId="1" xfId="0" applyNumberFormat="1" applyFont="1" applyFill="1" applyBorder="1" applyAlignment="1">
      <alignment vertical="top" wrapText="1"/>
    </xf>
    <xf numFmtId="1" fontId="11" fillId="0" borderId="1" xfId="0" applyNumberFormat="1" applyFont="1" applyFill="1" applyBorder="1" applyAlignment="1">
      <alignment horizontal="center" vertical="top"/>
    </xf>
    <xf numFmtId="164" fontId="15" fillId="5" borderId="1" xfId="0" applyNumberFormat="1" applyFont="1" applyFill="1" applyBorder="1" applyAlignment="1">
      <alignment horizontal="center" vertical="top"/>
    </xf>
    <xf numFmtId="164" fontId="10" fillId="0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Fill="1" applyBorder="1" applyAlignment="1">
      <alignment vertical="top"/>
    </xf>
    <xf numFmtId="164" fontId="9" fillId="0" borderId="1" xfId="0" applyNumberFormat="1" applyFont="1" applyFill="1" applyBorder="1" applyAlignment="1">
      <alignment horizontal="center" vertical="top" wrapText="1"/>
    </xf>
    <xf numFmtId="164" fontId="10" fillId="3" borderId="1" xfId="0" applyNumberFormat="1" applyFont="1" applyFill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vertical="top"/>
    </xf>
    <xf numFmtId="0" fontId="11" fillId="0" borderId="0" xfId="0" applyFont="1" applyBorder="1" applyAlignment="1">
      <alignment vertical="top"/>
    </xf>
    <xf numFmtId="49" fontId="10" fillId="2" borderId="1" xfId="0" applyNumberFormat="1" applyFont="1" applyFill="1" applyBorder="1" applyAlignment="1">
      <alignment horizontal="center" vertical="top"/>
    </xf>
    <xf numFmtId="0" fontId="15" fillId="5" borderId="1" xfId="0" applyFont="1" applyFill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164" fontId="10" fillId="5" borderId="1" xfId="0" applyNumberFormat="1" applyFont="1" applyFill="1" applyBorder="1" applyAlignment="1">
      <alignment vertical="top"/>
    </xf>
    <xf numFmtId="0" fontId="11" fillId="5" borderId="1" xfId="0" applyFont="1" applyFill="1" applyBorder="1" applyAlignment="1">
      <alignment vertical="top"/>
    </xf>
    <xf numFmtId="164" fontId="16" fillId="6" borderId="1" xfId="0" applyNumberFormat="1" applyFont="1" applyFill="1" applyBorder="1" applyAlignment="1">
      <alignment horizontal="center" vertical="top"/>
    </xf>
    <xf numFmtId="164" fontId="11" fillId="0" borderId="1" xfId="0" applyNumberFormat="1" applyFont="1" applyBorder="1" applyAlignment="1">
      <alignment vertical="top"/>
    </xf>
    <xf numFmtId="49" fontId="10" fillId="8" borderId="1" xfId="0" applyNumberFormat="1" applyFont="1" applyFill="1" applyBorder="1" applyAlignment="1">
      <alignment horizontal="center" vertical="top"/>
    </xf>
    <xf numFmtId="164" fontId="9" fillId="6" borderId="1" xfId="0" applyNumberFormat="1" applyFont="1" applyFill="1" applyBorder="1" applyAlignment="1">
      <alignment horizontal="center" vertical="top" wrapText="1"/>
    </xf>
    <xf numFmtId="164" fontId="10" fillId="9" borderId="1" xfId="0" applyNumberFormat="1" applyFont="1" applyFill="1" applyBorder="1" applyAlignment="1">
      <alignment horizontal="center" vertical="top"/>
    </xf>
    <xf numFmtId="49" fontId="10" fillId="10" borderId="1" xfId="0" applyNumberFormat="1" applyFont="1" applyFill="1" applyBorder="1" applyAlignment="1">
      <alignment horizontal="center" vertical="top"/>
    </xf>
    <xf numFmtId="0" fontId="13" fillId="11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 wrapText="1"/>
    </xf>
    <xf numFmtId="0" fontId="18" fillId="0" borderId="1" xfId="0" applyFont="1" applyBorder="1" applyAlignment="1">
      <alignment horizontal="center" vertical="top" wrapText="1"/>
    </xf>
    <xf numFmtId="49" fontId="10" fillId="8" borderId="1" xfId="0" applyNumberFormat="1" applyFont="1" applyFill="1" applyBorder="1" applyAlignment="1">
      <alignment vertical="top"/>
    </xf>
    <xf numFmtId="0" fontId="17" fillId="5" borderId="1" xfId="0" applyFont="1" applyFill="1" applyBorder="1"/>
    <xf numFmtId="0" fontId="11" fillId="0" borderId="1" xfId="0" applyFont="1" applyFill="1" applyBorder="1" applyAlignment="1">
      <alignment horizontal="center" vertical="top"/>
    </xf>
    <xf numFmtId="49" fontId="10" fillId="12" borderId="1" xfId="0" applyNumberFormat="1" applyFont="1" applyFill="1" applyBorder="1" applyAlignment="1">
      <alignment horizontal="center" vertical="top"/>
    </xf>
    <xf numFmtId="164" fontId="21" fillId="0" borderId="1" xfId="0" applyNumberFormat="1" applyFont="1" applyFill="1" applyBorder="1" applyAlignment="1">
      <alignment horizontal="center" vertical="top"/>
    </xf>
    <xf numFmtId="164" fontId="11" fillId="0" borderId="1" xfId="0" applyNumberFormat="1" applyFont="1" applyFill="1" applyBorder="1" applyAlignment="1">
      <alignment horizontal="center" vertical="top"/>
    </xf>
    <xf numFmtId="164" fontId="11" fillId="0" borderId="1" xfId="0" applyNumberFormat="1" applyFont="1" applyFill="1" applyBorder="1" applyAlignment="1">
      <alignment vertical="top"/>
    </xf>
    <xf numFmtId="49" fontId="10" fillId="3" borderId="1" xfId="1" applyNumberFormat="1" applyFont="1" applyFill="1" applyBorder="1" applyAlignment="1">
      <alignment horizontal="center" vertical="top"/>
    </xf>
    <xf numFmtId="1" fontId="11" fillId="0" borderId="1" xfId="0" applyNumberFormat="1" applyFont="1" applyBorder="1" applyAlignment="1">
      <alignment horizontal="center" vertical="top" textRotation="90"/>
    </xf>
    <xf numFmtId="0" fontId="11" fillId="13" borderId="1" xfId="0" applyFont="1" applyFill="1" applyBorder="1" applyAlignment="1">
      <alignment vertical="top"/>
    </xf>
    <xf numFmtId="164" fontId="9" fillId="0" borderId="1" xfId="0" applyNumberFormat="1" applyFont="1" applyFill="1" applyBorder="1" applyAlignment="1">
      <alignment horizontal="left" vertical="top" wrapText="1"/>
    </xf>
    <xf numFmtId="164" fontId="9" fillId="0" borderId="1" xfId="0" applyNumberFormat="1" applyFont="1" applyFill="1" applyBorder="1" applyAlignment="1">
      <alignment horizontal="center" vertical="top" textRotation="90"/>
    </xf>
    <xf numFmtId="164" fontId="14" fillId="6" borderId="1" xfId="0" applyNumberFormat="1" applyFont="1" applyFill="1" applyBorder="1" applyAlignment="1">
      <alignment horizontal="center" vertical="top"/>
    </xf>
    <xf numFmtId="164" fontId="13" fillId="11" borderId="1" xfId="0" applyNumberFormat="1" applyFont="1" applyFill="1" applyBorder="1" applyAlignment="1">
      <alignment horizontal="center" vertical="top"/>
    </xf>
    <xf numFmtId="164" fontId="4" fillId="9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5" borderId="1" xfId="0" applyFont="1" applyFill="1" applyBorder="1" applyAlignment="1">
      <alignment horizontal="center" vertical="top"/>
    </xf>
    <xf numFmtId="0" fontId="11" fillId="4" borderId="1" xfId="0" applyFont="1" applyFill="1" applyBorder="1" applyAlignment="1">
      <alignment horizontal="center" vertical="top"/>
    </xf>
    <xf numFmtId="164" fontId="20" fillId="11" borderId="1" xfId="0" applyNumberFormat="1" applyFont="1" applyFill="1" applyBorder="1" applyAlignment="1">
      <alignment horizontal="center" vertical="top"/>
    </xf>
    <xf numFmtId="1" fontId="20" fillId="11" borderId="1" xfId="0" applyNumberFormat="1" applyFont="1" applyFill="1" applyBorder="1" applyAlignment="1">
      <alignment horizontal="center" vertical="top" textRotation="90"/>
    </xf>
    <xf numFmtId="1" fontId="20" fillId="11" borderId="1" xfId="0" applyNumberFormat="1" applyFont="1" applyFill="1" applyBorder="1" applyAlignment="1">
      <alignment vertical="top" textRotation="90"/>
    </xf>
    <xf numFmtId="164" fontId="4" fillId="12" borderId="1" xfId="0" applyNumberFormat="1" applyFont="1" applyFill="1" applyBorder="1" applyAlignment="1">
      <alignment horizontal="center" vertical="top"/>
    </xf>
    <xf numFmtId="164" fontId="11" fillId="0" borderId="1" xfId="0" applyNumberFormat="1" applyFont="1" applyBorder="1" applyAlignment="1">
      <alignment horizontal="center" vertical="top" textRotation="90"/>
    </xf>
    <xf numFmtId="0" fontId="5" fillId="3" borderId="1" xfId="0" applyFont="1" applyFill="1" applyBorder="1" applyAlignment="1">
      <alignment vertical="top"/>
    </xf>
    <xf numFmtId="0" fontId="12" fillId="5" borderId="1" xfId="0" applyFont="1" applyFill="1" applyBorder="1" applyAlignment="1">
      <alignment vertical="top" wrapText="1"/>
    </xf>
    <xf numFmtId="49" fontId="11" fillId="0" borderId="1" xfId="1" applyNumberFormat="1" applyFont="1" applyFill="1" applyBorder="1" applyAlignment="1">
      <alignment horizontal="center" vertical="top"/>
    </xf>
    <xf numFmtId="1" fontId="11" fillId="0" borderId="1" xfId="1" applyNumberFormat="1" applyFont="1" applyBorder="1" applyAlignment="1">
      <alignment horizontal="center" vertical="top" textRotation="90" wrapText="1"/>
    </xf>
    <xf numFmtId="164" fontId="11" fillId="0" borderId="1" xfId="0" applyNumberFormat="1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1" fillId="0" borderId="1" xfId="0" applyNumberFormat="1" applyFont="1" applyFill="1" applyBorder="1" applyAlignment="1">
      <alignment horizontal="center" vertical="top"/>
    </xf>
    <xf numFmtId="1" fontId="11" fillId="0" borderId="1" xfId="0" applyNumberFormat="1" applyFont="1" applyFill="1" applyBorder="1" applyAlignment="1">
      <alignment horizontal="center" vertical="top" textRotation="90"/>
    </xf>
    <xf numFmtId="49" fontId="11" fillId="0" borderId="1" xfId="0" applyNumberFormat="1" applyFont="1" applyFill="1" applyBorder="1" applyAlignment="1">
      <alignment horizontal="center" vertical="top" textRotation="90"/>
    </xf>
    <xf numFmtId="164" fontId="19" fillId="0" borderId="1" xfId="0" applyNumberFormat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/>
    </xf>
    <xf numFmtId="49" fontId="11" fillId="3" borderId="1" xfId="0" applyNumberFormat="1" applyFont="1" applyFill="1" applyBorder="1" applyAlignment="1">
      <alignment vertical="top" textRotation="90"/>
    </xf>
    <xf numFmtId="164" fontId="5" fillId="3" borderId="1" xfId="0" applyNumberFormat="1" applyFont="1" applyFill="1" applyBorder="1" applyAlignment="1">
      <alignment vertical="top"/>
    </xf>
    <xf numFmtId="0" fontId="19" fillId="8" borderId="1" xfId="0" applyFont="1" applyFill="1" applyBorder="1" applyAlignment="1">
      <alignment vertical="top"/>
    </xf>
    <xf numFmtId="49" fontId="20" fillId="8" borderId="1" xfId="0" applyNumberFormat="1" applyFont="1" applyFill="1" applyBorder="1" applyAlignment="1">
      <alignment vertical="top" textRotation="90"/>
    </xf>
    <xf numFmtId="164" fontId="5" fillId="8" borderId="1" xfId="0" applyNumberFormat="1" applyFont="1" applyFill="1" applyBorder="1" applyAlignment="1">
      <alignment vertical="top"/>
    </xf>
    <xf numFmtId="0" fontId="5" fillId="8" borderId="1" xfId="0" applyFont="1" applyFill="1" applyBorder="1" applyAlignment="1">
      <alignment vertical="top"/>
    </xf>
    <xf numFmtId="164" fontId="5" fillId="8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textRotation="90" wrapText="1"/>
    </xf>
    <xf numFmtId="0" fontId="5" fillId="15" borderId="1" xfId="0" applyFont="1" applyFill="1" applyBorder="1" applyAlignment="1">
      <alignment horizontal="left" vertical="top" wrapText="1"/>
    </xf>
    <xf numFmtId="49" fontId="5" fillId="0" borderId="2" xfId="0" applyNumberFormat="1" applyFont="1" applyBorder="1" applyAlignment="1">
      <alignment vertical="top"/>
    </xf>
    <xf numFmtId="164" fontId="5" fillId="0" borderId="3" xfId="0" applyNumberFormat="1" applyFont="1" applyBorder="1" applyAlignment="1">
      <alignment vertical="top"/>
    </xf>
    <xf numFmtId="164" fontId="5" fillId="0" borderId="2" xfId="0" applyNumberFormat="1" applyFont="1" applyBorder="1" applyAlignment="1">
      <alignment vertical="top"/>
    </xf>
    <xf numFmtId="49" fontId="5" fillId="2" borderId="2" xfId="0" applyNumberFormat="1" applyFont="1" applyFill="1" applyBorder="1" applyAlignment="1">
      <alignment vertical="top"/>
    </xf>
    <xf numFmtId="164" fontId="3" fillId="0" borderId="2" xfId="0" applyNumberFormat="1" applyFont="1" applyBorder="1" applyAlignment="1">
      <alignment vertical="top" wrapText="1"/>
    </xf>
    <xf numFmtId="49" fontId="5" fillId="3" borderId="2" xfId="0" applyNumberFormat="1" applyFont="1" applyFill="1" applyBorder="1" applyAlignment="1">
      <alignment vertical="top"/>
    </xf>
    <xf numFmtId="0" fontId="3" fillId="15" borderId="1" xfId="0" applyFont="1" applyFill="1" applyBorder="1" applyAlignment="1">
      <alignment horizontal="left" vertical="top" wrapText="1"/>
    </xf>
    <xf numFmtId="49" fontId="3" fillId="15" borderId="1" xfId="0" applyNumberFormat="1" applyFont="1" applyFill="1" applyBorder="1" applyAlignment="1">
      <alignment horizontal="left" vertical="top" wrapText="1"/>
    </xf>
    <xf numFmtId="0" fontId="11" fillId="15" borderId="1" xfId="0" applyFont="1" applyFill="1" applyBorder="1" applyAlignment="1">
      <alignment horizontal="center" vertical="top" textRotation="90" wrapText="1"/>
    </xf>
    <xf numFmtId="164" fontId="3" fillId="15" borderId="1" xfId="0" applyNumberFormat="1" applyFont="1" applyFill="1" applyBorder="1" applyAlignment="1">
      <alignment horizontal="center" vertical="top" wrapText="1"/>
    </xf>
    <xf numFmtId="0" fontId="5" fillId="16" borderId="1" xfId="0" applyFont="1" applyFill="1" applyBorder="1" applyAlignment="1">
      <alignment horizontal="left" vertical="top"/>
    </xf>
    <xf numFmtId="164" fontId="3" fillId="16" borderId="1" xfId="0" applyNumberFormat="1" applyFont="1" applyFill="1" applyBorder="1" applyAlignment="1">
      <alignment horizontal="center" vertical="top"/>
    </xf>
    <xf numFmtId="0" fontId="3" fillId="16" borderId="1" xfId="0" applyFont="1" applyFill="1" applyBorder="1" applyAlignment="1">
      <alignment vertical="top"/>
    </xf>
    <xf numFmtId="164" fontId="3" fillId="16" borderId="1" xfId="0" applyNumberFormat="1" applyFont="1" applyFill="1" applyBorder="1" applyAlignment="1">
      <alignment vertical="top"/>
    </xf>
    <xf numFmtId="49" fontId="5" fillId="16" borderId="1" xfId="0" applyNumberFormat="1" applyFont="1" applyFill="1" applyBorder="1" applyAlignment="1">
      <alignment horizontal="center" vertical="top"/>
    </xf>
    <xf numFmtId="164" fontId="5" fillId="16" borderId="1" xfId="0" applyNumberFormat="1" applyFont="1" applyFill="1" applyBorder="1" applyAlignment="1">
      <alignment horizontal="center" vertical="top"/>
    </xf>
    <xf numFmtId="164" fontId="3" fillId="16" borderId="1" xfId="0" applyNumberFormat="1" applyFont="1" applyFill="1" applyBorder="1" applyAlignment="1">
      <alignment horizontal="left" vertical="top"/>
    </xf>
    <xf numFmtId="0" fontId="5" fillId="16" borderId="1" xfId="0" applyFont="1" applyFill="1" applyBorder="1" applyAlignment="1">
      <alignment horizontal="left" vertical="top" wrapText="1"/>
    </xf>
    <xf numFmtId="164" fontId="10" fillId="15" borderId="1" xfId="0" applyNumberFormat="1" applyFont="1" applyFill="1" applyBorder="1" applyAlignment="1">
      <alignment vertical="top" wrapText="1"/>
    </xf>
    <xf numFmtId="49" fontId="10" fillId="15" borderId="1" xfId="0" applyNumberFormat="1" applyFont="1" applyFill="1" applyBorder="1" applyAlignment="1">
      <alignment horizontal="center" vertical="top" wrapText="1"/>
    </xf>
    <xf numFmtId="164" fontId="10" fillId="3" borderId="1" xfId="0" applyNumberFormat="1" applyFont="1" applyFill="1" applyBorder="1" applyAlignment="1">
      <alignment vertical="top"/>
    </xf>
    <xf numFmtId="164" fontId="9" fillId="15" borderId="1" xfId="0" applyNumberFormat="1" applyFont="1" applyFill="1" applyBorder="1" applyAlignment="1">
      <alignment horizontal="center" vertical="top" wrapText="1"/>
    </xf>
    <xf numFmtId="164" fontId="9" fillId="15" borderId="1" xfId="0" applyNumberFormat="1" applyFont="1" applyFill="1" applyBorder="1" applyAlignment="1">
      <alignment vertical="top" wrapText="1"/>
    </xf>
    <xf numFmtId="0" fontId="10" fillId="15" borderId="1" xfId="0" applyFont="1" applyFill="1" applyBorder="1" applyAlignment="1">
      <alignment horizontal="left" vertical="top" wrapText="1"/>
    </xf>
    <xf numFmtId="0" fontId="11" fillId="16" borderId="1" xfId="0" applyFont="1" applyFill="1" applyBorder="1" applyAlignment="1">
      <alignment vertical="top"/>
    </xf>
    <xf numFmtId="0" fontId="10" fillId="15" borderId="1" xfId="0" applyFont="1" applyFill="1" applyBorder="1" applyAlignment="1">
      <alignment horizontal="center" vertical="top" wrapText="1"/>
    </xf>
    <xf numFmtId="0" fontId="11" fillId="16" borderId="1" xfId="0" applyFont="1" applyFill="1" applyBorder="1" applyAlignment="1">
      <alignment horizontal="center" vertical="top"/>
    </xf>
    <xf numFmtId="164" fontId="11" fillId="16" borderId="1" xfId="0" applyNumberFormat="1" applyFont="1" applyFill="1" applyBorder="1" applyAlignment="1">
      <alignment horizontal="center" vertical="top"/>
    </xf>
    <xf numFmtId="0" fontId="9" fillId="15" borderId="1" xfId="0" applyFont="1" applyFill="1" applyBorder="1" applyAlignment="1">
      <alignment horizontal="left" vertical="top" wrapText="1"/>
    </xf>
    <xf numFmtId="49" fontId="9" fillId="15" borderId="1" xfId="0" applyNumberFormat="1" applyFont="1" applyFill="1" applyBorder="1" applyAlignment="1">
      <alignment horizontal="left" vertical="top" wrapText="1"/>
    </xf>
    <xf numFmtId="49" fontId="11" fillId="15" borderId="1" xfId="0" applyNumberFormat="1" applyFont="1" applyFill="1" applyBorder="1" applyAlignment="1">
      <alignment horizontal="center" vertical="top" textRotation="90" wrapText="1"/>
    </xf>
    <xf numFmtId="49" fontId="11" fillId="15" borderId="1" xfId="0" applyNumberFormat="1" applyFont="1" applyFill="1" applyBorder="1" applyAlignment="1">
      <alignment horizontal="left" vertical="top" textRotation="90" wrapText="1"/>
    </xf>
    <xf numFmtId="49" fontId="5" fillId="15" borderId="1" xfId="0" applyNumberFormat="1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23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top"/>
    </xf>
    <xf numFmtId="0" fontId="23" fillId="0" borderId="0" xfId="0" applyFont="1" applyBorder="1" applyAlignment="1">
      <alignment horizontal="left" vertical="top" wrapText="1"/>
    </xf>
    <xf numFmtId="49" fontId="10" fillId="9" borderId="1" xfId="0" applyNumberFormat="1" applyFont="1" applyFill="1" applyBorder="1" applyAlignment="1">
      <alignment horizontal="right" vertical="top"/>
    </xf>
    <xf numFmtId="164" fontId="10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vertical="top"/>
    </xf>
    <xf numFmtId="164" fontId="10" fillId="2" borderId="1" xfId="0" applyNumberFormat="1" applyFont="1" applyFill="1" applyBorder="1" applyAlignment="1">
      <alignment horizontal="right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left"/>
    </xf>
    <xf numFmtId="164" fontId="10" fillId="5" borderId="1" xfId="0" applyNumberFormat="1" applyFont="1" applyFill="1" applyBorder="1" applyAlignment="1">
      <alignment horizontal="right" vertical="top"/>
    </xf>
    <xf numFmtId="49" fontId="11" fillId="0" borderId="3" xfId="0" applyNumberFormat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1" fontId="11" fillId="0" borderId="3" xfId="0" applyNumberFormat="1" applyFont="1" applyBorder="1" applyAlignment="1">
      <alignment horizontal="center" vertical="top" textRotation="90"/>
    </xf>
    <xf numFmtId="1" fontId="11" fillId="0" borderId="5" xfId="0" applyNumberFormat="1" applyFont="1" applyBorder="1" applyAlignment="1">
      <alignment horizontal="center" vertical="top" textRotation="90"/>
    </xf>
    <xf numFmtId="1" fontId="11" fillId="0" borderId="2" xfId="0" applyNumberFormat="1" applyFont="1" applyBorder="1" applyAlignment="1">
      <alignment horizontal="center" vertical="top" textRotation="90"/>
    </xf>
    <xf numFmtId="49" fontId="11" fillId="0" borderId="3" xfId="0" applyNumberFormat="1" applyFont="1" applyBorder="1" applyAlignment="1">
      <alignment horizontal="center" vertical="top" textRotation="90"/>
    </xf>
    <xf numFmtId="49" fontId="11" fillId="0" borderId="5" xfId="0" applyNumberFormat="1" applyFont="1" applyBorder="1" applyAlignment="1">
      <alignment horizontal="center" vertical="top" textRotation="90"/>
    </xf>
    <xf numFmtId="49" fontId="11" fillId="0" borderId="2" xfId="0" applyNumberFormat="1" applyFont="1" applyBorder="1" applyAlignment="1">
      <alignment horizontal="center" vertical="top" textRotation="90"/>
    </xf>
    <xf numFmtId="164" fontId="11" fillId="0" borderId="1" xfId="0" applyNumberFormat="1" applyFont="1" applyBorder="1" applyAlignment="1">
      <alignment horizontal="center" vertical="top" textRotation="90"/>
    </xf>
    <xf numFmtId="164" fontId="10" fillId="0" borderId="1" xfId="0" applyNumberFormat="1" applyFont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left" vertical="top" wrapText="1"/>
    </xf>
    <xf numFmtId="164" fontId="11" fillId="0" borderId="1" xfId="0" applyNumberFormat="1" applyFont="1" applyBorder="1" applyAlignment="1">
      <alignment horizontal="center" vertical="top" wrapText="1"/>
    </xf>
    <xf numFmtId="49" fontId="10" fillId="12" borderId="1" xfId="0" applyNumberFormat="1" applyFont="1" applyFill="1" applyBorder="1" applyAlignment="1">
      <alignment horizontal="right" vertical="top"/>
    </xf>
    <xf numFmtId="49" fontId="10" fillId="5" borderId="1" xfId="0" applyNumberFormat="1" applyFont="1" applyFill="1" applyBorder="1" applyAlignment="1">
      <alignment horizontal="right" vertical="top"/>
    </xf>
    <xf numFmtId="49" fontId="10" fillId="9" borderId="1" xfId="0" applyNumberFormat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49" fontId="5" fillId="9" borderId="1" xfId="0" applyNumberFormat="1" applyFont="1" applyFill="1" applyBorder="1" applyAlignment="1">
      <alignment horizontal="left" vertical="top"/>
    </xf>
    <xf numFmtId="49" fontId="5" fillId="9" borderId="1" xfId="0" applyNumberFormat="1" applyFont="1" applyFill="1" applyBorder="1" applyAlignment="1">
      <alignment horizontal="right" vertical="top"/>
    </xf>
    <xf numFmtId="0" fontId="0" fillId="4" borderId="1" xfId="0" applyFill="1" applyBorder="1" applyAlignment="1">
      <alignment horizontal="left" vertical="top"/>
    </xf>
    <xf numFmtId="0" fontId="5" fillId="5" borderId="1" xfId="0" applyFont="1" applyFill="1" applyBorder="1" applyAlignment="1">
      <alignment horizontal="right" vertical="top"/>
    </xf>
    <xf numFmtId="0" fontId="5" fillId="5" borderId="1" xfId="0" applyFont="1" applyFill="1" applyBorder="1" applyAlignment="1">
      <alignment horizontal="left" vertical="top"/>
    </xf>
    <xf numFmtId="164" fontId="5" fillId="5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textRotation="90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left" vertical="top"/>
    </xf>
    <xf numFmtId="0" fontId="5" fillId="3" borderId="7" xfId="0" applyFont="1" applyFill="1" applyBorder="1" applyAlignment="1">
      <alignment horizontal="left" vertical="top"/>
    </xf>
    <xf numFmtId="0" fontId="5" fillId="3" borderId="8" xfId="0" applyFont="1" applyFill="1" applyBorder="1" applyAlignment="1">
      <alignment horizontal="left" vertical="top"/>
    </xf>
    <xf numFmtId="0" fontId="9" fillId="0" borderId="1" xfId="0" applyFont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top"/>
    </xf>
    <xf numFmtId="49" fontId="5" fillId="2" borderId="5" xfId="0" applyNumberFormat="1" applyFont="1" applyFill="1" applyBorder="1" applyAlignment="1">
      <alignment horizontal="center" vertical="top"/>
    </xf>
    <xf numFmtId="49" fontId="5" fillId="2" borderId="2" xfId="0" applyNumberFormat="1" applyFont="1" applyFill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14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center" vertical="center" textRotation="90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6" fillId="14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49" fontId="5" fillId="3" borderId="3" xfId="0" applyNumberFormat="1" applyFont="1" applyFill="1" applyBorder="1" applyAlignment="1">
      <alignment horizontal="center" vertical="top"/>
    </xf>
    <xf numFmtId="49" fontId="5" fillId="3" borderId="5" xfId="0" applyNumberFormat="1" applyFont="1" applyFill="1" applyBorder="1" applyAlignment="1">
      <alignment horizontal="center" vertical="top"/>
    </xf>
    <xf numFmtId="49" fontId="5" fillId="3" borderId="2" xfId="0" applyNumberFormat="1" applyFont="1" applyFill="1" applyBorder="1" applyAlignment="1">
      <alignment horizontal="center" vertical="top"/>
    </xf>
    <xf numFmtId="164" fontId="10" fillId="2" borderId="1" xfId="0" applyNumberFormat="1" applyFont="1" applyFill="1" applyBorder="1" applyAlignment="1">
      <alignment horizontal="left" vertical="top" wrapText="1"/>
    </xf>
    <xf numFmtId="164" fontId="5" fillId="3" borderId="1" xfId="0" applyNumberFormat="1" applyFont="1" applyFill="1" applyBorder="1" applyAlignment="1">
      <alignment horizontal="left" vertical="top"/>
    </xf>
    <xf numFmtId="164" fontId="5" fillId="3" borderId="1" xfId="0" applyNumberFormat="1" applyFont="1" applyFill="1" applyBorder="1" applyAlignment="1">
      <alignment horizontal="right" vertical="top"/>
    </xf>
    <xf numFmtId="0" fontId="3" fillId="0" borderId="3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164" fontId="3" fillId="0" borderId="3" xfId="0" applyNumberFormat="1" applyFont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left" vertical="top" wrapText="1"/>
    </xf>
    <xf numFmtId="164" fontId="3" fillId="0" borderId="5" xfId="0" applyNumberFormat="1" applyFont="1" applyBorder="1" applyAlignment="1">
      <alignment horizontal="left" vertical="top" wrapText="1"/>
    </xf>
    <xf numFmtId="49" fontId="5" fillId="9" borderId="6" xfId="0" applyNumberFormat="1" applyFont="1" applyFill="1" applyBorder="1" applyAlignment="1">
      <alignment horizontal="right" vertical="top"/>
    </xf>
    <xf numFmtId="49" fontId="5" fillId="9" borderId="7" xfId="0" applyNumberFormat="1" applyFont="1" applyFill="1" applyBorder="1" applyAlignment="1">
      <alignment horizontal="right" vertical="top"/>
    </xf>
    <xf numFmtId="49" fontId="5" fillId="9" borderId="8" xfId="0" applyNumberFormat="1" applyFont="1" applyFill="1" applyBorder="1" applyAlignment="1">
      <alignment horizontal="right" vertical="top"/>
    </xf>
    <xf numFmtId="164" fontId="3" fillId="0" borderId="3" xfId="0" applyNumberFormat="1" applyFont="1" applyFill="1" applyBorder="1" applyAlignment="1">
      <alignment horizontal="left" vertical="top" wrapText="1"/>
    </xf>
    <xf numFmtId="164" fontId="3" fillId="0" borderId="5" xfId="0" applyNumberFormat="1" applyFont="1" applyFill="1" applyBorder="1" applyAlignment="1">
      <alignment horizontal="left" vertical="top" wrapText="1"/>
    </xf>
    <xf numFmtId="164" fontId="3" fillId="0" borderId="2" xfId="0" applyNumberFormat="1" applyFont="1" applyFill="1" applyBorder="1" applyAlignment="1">
      <alignment horizontal="left" vertical="top" wrapText="1"/>
    </xf>
    <xf numFmtId="164" fontId="10" fillId="0" borderId="3" xfId="0" applyNumberFormat="1" applyFont="1" applyBorder="1" applyAlignment="1">
      <alignment horizontal="center" vertical="top"/>
    </xf>
    <xf numFmtId="164" fontId="10" fillId="0" borderId="5" xfId="0" applyNumberFormat="1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49" fontId="10" fillId="2" borderId="3" xfId="0" applyNumberFormat="1" applyFont="1" applyFill="1" applyBorder="1" applyAlignment="1">
      <alignment horizontal="center" vertical="top"/>
    </xf>
    <xf numFmtId="49" fontId="10" fillId="2" borderId="5" xfId="0" applyNumberFormat="1" applyFont="1" applyFill="1" applyBorder="1" applyAlignment="1">
      <alignment horizontal="center" vertical="top"/>
    </xf>
    <xf numFmtId="49" fontId="10" fillId="2" borderId="2" xfId="0" applyNumberFormat="1" applyFont="1" applyFill="1" applyBorder="1" applyAlignment="1">
      <alignment horizontal="center" vertical="top"/>
    </xf>
    <xf numFmtId="49" fontId="10" fillId="3" borderId="3" xfId="0" applyNumberFormat="1" applyFont="1" applyFill="1" applyBorder="1" applyAlignment="1">
      <alignment horizontal="center" vertical="top"/>
    </xf>
    <xf numFmtId="49" fontId="10" fillId="3" borderId="5" xfId="0" applyNumberFormat="1" applyFont="1" applyFill="1" applyBorder="1" applyAlignment="1">
      <alignment horizontal="center" vertical="top"/>
    </xf>
    <xf numFmtId="49" fontId="10" fillId="3" borderId="2" xfId="0" applyNumberFormat="1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</cellXfs>
  <cellStyles count="2">
    <cellStyle name="Įprastas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51"/>
  <sheetViews>
    <sheetView tabSelected="1" view="pageBreakPreview" topLeftCell="A76" zoomScaleNormal="89" zoomScaleSheetLayoutView="100" workbookViewId="0">
      <selection activeCell="L79" sqref="L79"/>
    </sheetView>
  </sheetViews>
  <sheetFormatPr defaultRowHeight="12.75" x14ac:dyDescent="0.2"/>
  <cols>
    <col min="1" max="1" width="4.42578125" style="1" customWidth="1"/>
    <col min="2" max="2" width="4.85546875" style="1" customWidth="1"/>
    <col min="3" max="3" width="3.5703125" style="1" customWidth="1"/>
    <col min="4" max="4" width="18.42578125" style="1" customWidth="1"/>
    <col min="5" max="5" width="3" style="1" customWidth="1"/>
    <col min="6" max="6" width="6.28515625" style="2" customWidth="1"/>
    <col min="7" max="7" width="3.7109375" style="1" customWidth="1"/>
    <col min="8" max="8" width="7.28515625" style="1" customWidth="1"/>
    <col min="9" max="9" width="5.140625" style="1" customWidth="1"/>
    <col min="10" max="10" width="3.5703125" style="1" customWidth="1"/>
    <col min="11" max="11" width="4.5703125" style="1" customWidth="1"/>
    <col min="12" max="13" width="9" style="1" customWidth="1"/>
    <col min="14" max="14" width="7.7109375" style="1" customWidth="1"/>
    <col min="15" max="15" width="6.140625" style="1" customWidth="1"/>
    <col min="16" max="16" width="4" style="1" customWidth="1"/>
    <col min="17" max="17" width="2" style="1" customWidth="1"/>
    <col min="18" max="18" width="1.85546875" style="1" customWidth="1"/>
    <col min="19" max="19" width="2.140625" style="1" customWidth="1"/>
    <col min="20" max="20" width="7" style="1" customWidth="1"/>
    <col min="21" max="21" width="7.5703125" style="1" customWidth="1"/>
    <col min="22" max="22" width="7.85546875" style="1" customWidth="1"/>
    <col min="23" max="23" width="7" style="1" customWidth="1"/>
    <col min="24" max="27" width="0" style="1" hidden="1" customWidth="1"/>
    <col min="28" max="28" width="6.140625" style="1" customWidth="1"/>
    <col min="29" max="29" width="4.28515625" style="1" customWidth="1"/>
    <col min="30" max="30" width="3.28515625" style="1" customWidth="1"/>
    <col min="31" max="31" width="5.5703125" style="1" customWidth="1"/>
    <col min="32" max="32" width="6.5703125" style="1" customWidth="1"/>
    <col min="33" max="33" width="6.42578125" style="1" customWidth="1"/>
    <col min="34" max="34" width="5.85546875" style="1" bestFit="1" customWidth="1"/>
    <col min="35" max="35" width="5.42578125" style="1" bestFit="1" customWidth="1"/>
    <col min="36" max="36" width="6.42578125" style="1" bestFit="1" customWidth="1"/>
    <col min="37" max="37" width="3.42578125" style="1" bestFit="1" customWidth="1"/>
    <col min="38" max="38" width="4.42578125" style="1" bestFit="1" customWidth="1"/>
    <col min="39" max="39" width="3.42578125" style="1" bestFit="1" customWidth="1"/>
    <col min="40" max="40" width="6.5703125" style="1" customWidth="1"/>
    <col min="41" max="42" width="6.28515625" style="1" customWidth="1"/>
    <col min="43" max="43" width="7" style="1" customWidth="1"/>
    <col min="44" max="44" width="6.140625" style="1" customWidth="1"/>
    <col min="45" max="45" width="4.42578125" style="3" customWidth="1"/>
    <col min="46" max="46" width="3.42578125" style="3" customWidth="1"/>
    <col min="47" max="47" width="4.5703125" style="3" customWidth="1"/>
    <col min="48" max="48" width="9.140625" style="3" customWidth="1"/>
    <col min="49" max="49" width="6.7109375" style="3" customWidth="1"/>
    <col min="50" max="51" width="5.85546875" style="3" customWidth="1"/>
    <col min="52" max="52" width="8" style="3" customWidth="1"/>
    <col min="53" max="53" width="4.28515625" style="3" customWidth="1"/>
    <col min="54" max="54" width="7" style="3" customWidth="1"/>
    <col min="55" max="55" width="6" style="3" customWidth="1"/>
    <col min="56" max="56" width="8.42578125" style="3" customWidth="1"/>
    <col min="57" max="57" width="8.7109375" style="3" customWidth="1"/>
    <col min="58" max="58" width="7.42578125" style="3" customWidth="1"/>
    <col min="59" max="59" width="7.85546875" style="3" customWidth="1"/>
    <col min="60" max="60" width="5.140625" style="3" bestFit="1" customWidth="1"/>
    <col min="61" max="61" width="5.85546875" style="3" customWidth="1"/>
    <col min="62" max="62" width="3" style="3" bestFit="1" customWidth="1"/>
    <col min="63" max="63" width="4" style="3" customWidth="1"/>
    <col min="64" max="64" width="8.85546875" style="3" customWidth="1"/>
    <col min="65" max="65" width="6.42578125" style="3" bestFit="1" customWidth="1"/>
    <col min="66" max="66" width="6.85546875" style="3" customWidth="1"/>
    <col min="67" max="67" width="7" style="3" customWidth="1"/>
    <col min="68" max="68" width="7.42578125" style="3" customWidth="1"/>
    <col min="69" max="69" width="3.28515625" style="3" customWidth="1"/>
    <col min="70" max="70" width="5.28515625" style="3" customWidth="1"/>
    <col min="71" max="71" width="4.140625" style="3" customWidth="1"/>
    <col min="72" max="72" width="8.28515625" style="3" customWidth="1"/>
    <col min="73" max="73" width="7.7109375" style="3" customWidth="1"/>
    <col min="74" max="74" width="7" style="3" customWidth="1"/>
    <col min="75" max="75" width="7.42578125" style="3" customWidth="1"/>
    <col min="76" max="76" width="25.5703125" style="3" customWidth="1"/>
    <col min="77" max="77" width="8.85546875" style="3" customWidth="1"/>
    <col min="78" max="78" width="6.7109375" style="3" customWidth="1"/>
    <col min="79" max="79" width="7.7109375" style="3" customWidth="1"/>
    <col min="80" max="80" width="6.28515625" style="3" customWidth="1"/>
    <col min="81" max="16384" width="9.140625" style="3"/>
  </cols>
  <sheetData>
    <row r="1" spans="1:80" x14ac:dyDescent="0.2">
      <c r="BF1" s="1"/>
    </row>
    <row r="2" spans="1:80" ht="30" customHeight="1" x14ac:dyDescent="0.2">
      <c r="A2" s="191" t="s">
        <v>118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191"/>
      <c r="AV2" s="191"/>
      <c r="AW2" s="191"/>
      <c r="AX2" s="191"/>
      <c r="AY2" s="191"/>
      <c r="AZ2" s="191"/>
      <c r="BA2" s="191"/>
      <c r="BB2" s="191"/>
      <c r="BC2" s="191"/>
      <c r="BD2" s="191"/>
      <c r="BE2" s="191"/>
      <c r="BF2" s="191"/>
      <c r="BG2" s="191"/>
      <c r="BH2" s="191"/>
      <c r="BI2" s="191"/>
      <c r="BJ2" s="191"/>
      <c r="BK2" s="191"/>
      <c r="BL2" s="191"/>
      <c r="BM2" s="191"/>
      <c r="BN2" s="191"/>
      <c r="BO2" s="191"/>
      <c r="BP2" s="191"/>
      <c r="BQ2" s="191"/>
      <c r="BR2" s="191"/>
      <c r="BS2" s="191"/>
      <c r="BT2" s="191"/>
      <c r="BU2" s="191"/>
      <c r="BV2" s="191"/>
      <c r="BW2" s="191"/>
      <c r="BX2" s="191"/>
      <c r="BY2" s="191"/>
      <c r="BZ2" s="191"/>
      <c r="CA2" s="191"/>
      <c r="CB2" s="191"/>
    </row>
    <row r="3" spans="1:80" ht="30" customHeight="1" x14ac:dyDescent="0.2">
      <c r="A3" s="191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1"/>
      <c r="AS3" s="191"/>
      <c r="AT3" s="191"/>
      <c r="AU3" s="191"/>
      <c r="AV3" s="191"/>
      <c r="AW3" s="191"/>
      <c r="AX3" s="191"/>
      <c r="AY3" s="191"/>
      <c r="AZ3" s="191"/>
      <c r="BA3" s="191"/>
      <c r="BB3" s="191"/>
      <c r="BC3" s="191"/>
      <c r="BD3" s="191"/>
      <c r="BE3" s="191"/>
      <c r="BF3" s="191"/>
      <c r="BG3" s="191"/>
      <c r="BH3" s="191"/>
      <c r="BI3" s="191"/>
      <c r="BJ3" s="191"/>
      <c r="BK3" s="191"/>
      <c r="BL3" s="191"/>
      <c r="BM3" s="191"/>
      <c r="BN3" s="191"/>
      <c r="BO3" s="191"/>
      <c r="BP3" s="191"/>
      <c r="BQ3" s="191"/>
      <c r="BR3" s="191"/>
      <c r="BS3" s="191"/>
      <c r="BT3" s="191"/>
      <c r="BU3" s="191"/>
      <c r="BV3" s="191"/>
      <c r="BW3" s="191"/>
      <c r="BX3" s="191"/>
      <c r="BY3" s="191"/>
      <c r="BZ3" s="191"/>
      <c r="CA3" s="191"/>
      <c r="CB3" s="191"/>
    </row>
    <row r="4" spans="1:80" ht="30" customHeight="1" x14ac:dyDescent="0.2">
      <c r="A4" s="189"/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89"/>
      <c r="BG4" s="189"/>
      <c r="BH4" s="189"/>
      <c r="BI4" s="189"/>
      <c r="BJ4" s="189"/>
      <c r="BK4" s="189"/>
      <c r="BL4" s="189"/>
      <c r="BM4" s="189"/>
      <c r="BN4" s="189"/>
      <c r="BO4" s="189"/>
      <c r="BP4" s="189"/>
      <c r="BQ4" s="189"/>
      <c r="BR4" s="189"/>
      <c r="BS4" s="189"/>
      <c r="BT4" s="189"/>
      <c r="BU4" s="189"/>
      <c r="BV4" s="189"/>
      <c r="BW4" s="189"/>
      <c r="BX4" s="189"/>
      <c r="BY4" s="189"/>
      <c r="BZ4" s="189"/>
      <c r="CA4" s="192" t="s">
        <v>26</v>
      </c>
      <c r="CB4" s="192"/>
    </row>
    <row r="5" spans="1:80" ht="30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</row>
    <row r="6" spans="1:80" ht="15.75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193" t="s">
        <v>145</v>
      </c>
      <c r="CB6" s="193"/>
    </row>
    <row r="7" spans="1:80" ht="15.75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190"/>
      <c r="CB7" s="190"/>
    </row>
    <row r="8" spans="1:80" ht="12" customHeight="1" x14ac:dyDescent="0.2">
      <c r="A8" s="230" t="s">
        <v>0</v>
      </c>
      <c r="B8" s="230" t="s">
        <v>1</v>
      </c>
      <c r="C8" s="230" t="s">
        <v>2</v>
      </c>
      <c r="D8" s="253" t="s">
        <v>25</v>
      </c>
      <c r="E8" s="233" t="s">
        <v>3</v>
      </c>
      <c r="F8" s="249" t="s">
        <v>4</v>
      </c>
      <c r="G8" s="233" t="s">
        <v>5</v>
      </c>
      <c r="H8" s="232">
        <v>2013</v>
      </c>
      <c r="I8" s="232"/>
      <c r="J8" s="232"/>
      <c r="K8" s="232"/>
      <c r="L8" s="232"/>
      <c r="M8" s="232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5"/>
      <c r="Y8" s="5"/>
      <c r="Z8" s="5"/>
      <c r="AA8" s="5"/>
      <c r="AB8" s="232">
        <v>2014</v>
      </c>
      <c r="AC8" s="232"/>
      <c r="AD8" s="232"/>
      <c r="AE8" s="232"/>
      <c r="AF8" s="232"/>
      <c r="AG8" s="232"/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>
        <v>2015</v>
      </c>
      <c r="AS8" s="232"/>
      <c r="AT8" s="232"/>
      <c r="AU8" s="232"/>
      <c r="AV8" s="232"/>
      <c r="AW8" s="232"/>
      <c r="AX8" s="232"/>
      <c r="AY8" s="232"/>
      <c r="AZ8" s="232"/>
      <c r="BA8" s="232"/>
      <c r="BB8" s="232"/>
      <c r="BC8" s="232"/>
      <c r="BD8" s="232"/>
      <c r="BE8" s="232"/>
      <c r="BF8" s="232"/>
      <c r="BG8" s="232"/>
      <c r="BH8" s="232">
        <v>2016</v>
      </c>
      <c r="BI8" s="232"/>
      <c r="BJ8" s="232"/>
      <c r="BK8" s="232"/>
      <c r="BL8" s="232"/>
      <c r="BM8" s="232"/>
      <c r="BN8" s="232"/>
      <c r="BO8" s="232"/>
      <c r="BP8" s="232"/>
      <c r="BQ8" s="232"/>
      <c r="BR8" s="232"/>
      <c r="BS8" s="232"/>
      <c r="BT8" s="232"/>
      <c r="BU8" s="232"/>
      <c r="BV8" s="232"/>
      <c r="BW8" s="232"/>
      <c r="BX8" s="232" t="s">
        <v>15</v>
      </c>
      <c r="BY8" s="232"/>
      <c r="BZ8" s="232"/>
      <c r="CA8" s="232"/>
      <c r="CB8" s="232"/>
    </row>
    <row r="9" spans="1:80" ht="61.5" customHeight="1" x14ac:dyDescent="0.2">
      <c r="A9" s="230"/>
      <c r="B9" s="230"/>
      <c r="C9" s="230"/>
      <c r="D9" s="253"/>
      <c r="E9" s="233"/>
      <c r="F9" s="249"/>
      <c r="G9" s="233"/>
      <c r="H9" s="231" t="s">
        <v>14</v>
      </c>
      <c r="I9" s="231"/>
      <c r="J9" s="231"/>
      <c r="K9" s="231"/>
      <c r="L9" s="231"/>
      <c r="M9" s="231"/>
      <c r="N9" s="231"/>
      <c r="O9" s="231"/>
      <c r="P9" s="231"/>
      <c r="Q9" s="231"/>
      <c r="R9" s="231"/>
      <c r="S9" s="231"/>
      <c r="T9" s="200" t="s">
        <v>18</v>
      </c>
      <c r="U9" s="200"/>
      <c r="V9" s="200"/>
      <c r="W9" s="200"/>
      <c r="X9" s="200" t="s">
        <v>6</v>
      </c>
      <c r="Y9" s="200"/>
      <c r="Z9" s="200"/>
      <c r="AA9" s="200"/>
      <c r="AB9" s="231" t="s">
        <v>14</v>
      </c>
      <c r="AC9" s="231"/>
      <c r="AD9" s="231"/>
      <c r="AE9" s="231"/>
      <c r="AF9" s="231"/>
      <c r="AG9" s="231"/>
      <c r="AH9" s="231"/>
      <c r="AI9" s="231"/>
      <c r="AJ9" s="231"/>
      <c r="AK9" s="231"/>
      <c r="AL9" s="231"/>
      <c r="AM9" s="231"/>
      <c r="AN9" s="250" t="s">
        <v>143</v>
      </c>
      <c r="AO9" s="251"/>
      <c r="AP9" s="251"/>
      <c r="AQ9" s="252"/>
      <c r="AR9" s="231" t="s">
        <v>14</v>
      </c>
      <c r="AS9" s="231"/>
      <c r="AT9" s="231"/>
      <c r="AU9" s="231"/>
      <c r="AV9" s="231"/>
      <c r="AW9" s="231"/>
      <c r="AX9" s="231"/>
      <c r="AY9" s="231"/>
      <c r="AZ9" s="231"/>
      <c r="BA9" s="231"/>
      <c r="BB9" s="231"/>
      <c r="BC9" s="231"/>
      <c r="BD9" s="200" t="s">
        <v>19</v>
      </c>
      <c r="BE9" s="200"/>
      <c r="BF9" s="200"/>
      <c r="BG9" s="200"/>
      <c r="BH9" s="231" t="s">
        <v>14</v>
      </c>
      <c r="BI9" s="231"/>
      <c r="BJ9" s="231"/>
      <c r="BK9" s="231"/>
      <c r="BL9" s="231"/>
      <c r="BM9" s="231"/>
      <c r="BN9" s="231"/>
      <c r="BO9" s="231"/>
      <c r="BP9" s="231"/>
      <c r="BQ9" s="231"/>
      <c r="BR9" s="231"/>
      <c r="BS9" s="231"/>
      <c r="BT9" s="200" t="s">
        <v>19</v>
      </c>
      <c r="BU9" s="200"/>
      <c r="BV9" s="200"/>
      <c r="BW9" s="200"/>
      <c r="BX9" s="200" t="s">
        <v>16</v>
      </c>
      <c r="BY9" s="200" t="s">
        <v>17</v>
      </c>
      <c r="BZ9" s="200"/>
      <c r="CA9" s="200"/>
      <c r="CB9" s="200"/>
    </row>
    <row r="10" spans="1:80" ht="24.75" customHeight="1" x14ac:dyDescent="0.2">
      <c r="A10" s="230"/>
      <c r="B10" s="230"/>
      <c r="C10" s="230"/>
      <c r="D10" s="253"/>
      <c r="E10" s="233"/>
      <c r="F10" s="249"/>
      <c r="G10" s="233"/>
      <c r="H10" s="231" t="s">
        <v>11</v>
      </c>
      <c r="I10" s="231"/>
      <c r="J10" s="231"/>
      <c r="K10" s="231"/>
      <c r="L10" s="220" t="s">
        <v>12</v>
      </c>
      <c r="M10" s="221"/>
      <c r="N10" s="221"/>
      <c r="O10" s="222"/>
      <c r="P10" s="223" t="s">
        <v>13</v>
      </c>
      <c r="Q10" s="231" t="s">
        <v>24</v>
      </c>
      <c r="R10" s="231"/>
      <c r="S10" s="231"/>
      <c r="T10" s="223" t="s">
        <v>7</v>
      </c>
      <c r="U10" s="237" t="s">
        <v>8</v>
      </c>
      <c r="V10" s="237"/>
      <c r="W10" s="219" t="s">
        <v>9</v>
      </c>
      <c r="X10" s="223" t="s">
        <v>7</v>
      </c>
      <c r="Y10" s="237" t="s">
        <v>8</v>
      </c>
      <c r="Z10" s="237"/>
      <c r="AA10" s="219" t="s">
        <v>9</v>
      </c>
      <c r="AB10" s="231" t="s">
        <v>11</v>
      </c>
      <c r="AC10" s="231"/>
      <c r="AD10" s="231"/>
      <c r="AE10" s="231"/>
      <c r="AF10" s="220" t="s">
        <v>12</v>
      </c>
      <c r="AG10" s="221"/>
      <c r="AH10" s="221"/>
      <c r="AI10" s="222"/>
      <c r="AJ10" s="223" t="s">
        <v>13</v>
      </c>
      <c r="AK10" s="231" t="s">
        <v>24</v>
      </c>
      <c r="AL10" s="231"/>
      <c r="AM10" s="231"/>
      <c r="AN10" s="223" t="s">
        <v>7</v>
      </c>
      <c r="AO10" s="237" t="s">
        <v>8</v>
      </c>
      <c r="AP10" s="237"/>
      <c r="AQ10" s="219" t="s">
        <v>9</v>
      </c>
      <c r="AR10" s="231" t="s">
        <v>11</v>
      </c>
      <c r="AS10" s="231"/>
      <c r="AT10" s="231"/>
      <c r="AU10" s="231"/>
      <c r="AV10" s="220" t="s">
        <v>12</v>
      </c>
      <c r="AW10" s="221"/>
      <c r="AX10" s="221"/>
      <c r="AY10" s="222"/>
      <c r="AZ10" s="223" t="s">
        <v>13</v>
      </c>
      <c r="BA10" s="231" t="s">
        <v>24</v>
      </c>
      <c r="BB10" s="231"/>
      <c r="BC10" s="231"/>
      <c r="BD10" s="223" t="s">
        <v>7</v>
      </c>
      <c r="BE10" s="237" t="s">
        <v>8</v>
      </c>
      <c r="BF10" s="237"/>
      <c r="BG10" s="219" t="s">
        <v>9</v>
      </c>
      <c r="BH10" s="231" t="s">
        <v>11</v>
      </c>
      <c r="BI10" s="231"/>
      <c r="BJ10" s="231"/>
      <c r="BK10" s="231"/>
      <c r="BL10" s="220" t="s">
        <v>12</v>
      </c>
      <c r="BM10" s="221"/>
      <c r="BN10" s="221"/>
      <c r="BO10" s="222"/>
      <c r="BP10" s="223" t="s">
        <v>13</v>
      </c>
      <c r="BQ10" s="231" t="s">
        <v>24</v>
      </c>
      <c r="BR10" s="231"/>
      <c r="BS10" s="231"/>
      <c r="BT10" s="223" t="s">
        <v>7</v>
      </c>
      <c r="BU10" s="237" t="s">
        <v>8</v>
      </c>
      <c r="BV10" s="237"/>
      <c r="BW10" s="219" t="s">
        <v>9</v>
      </c>
      <c r="BX10" s="200"/>
      <c r="BY10" s="25">
        <v>2013</v>
      </c>
      <c r="BZ10" s="25">
        <v>2014</v>
      </c>
      <c r="CA10" s="25">
        <v>2015</v>
      </c>
      <c r="CB10" s="23">
        <v>2016</v>
      </c>
    </row>
    <row r="11" spans="1:80" ht="100.7" customHeight="1" x14ac:dyDescent="0.2">
      <c r="A11" s="230"/>
      <c r="B11" s="230"/>
      <c r="C11" s="230"/>
      <c r="D11" s="253"/>
      <c r="E11" s="233"/>
      <c r="F11" s="249"/>
      <c r="G11" s="233"/>
      <c r="H11" s="22" t="s">
        <v>28</v>
      </c>
      <c r="I11" s="22" t="s">
        <v>20</v>
      </c>
      <c r="J11" s="26" t="s">
        <v>21</v>
      </c>
      <c r="K11" s="26" t="s">
        <v>22</v>
      </c>
      <c r="L11" s="26" t="s">
        <v>27</v>
      </c>
      <c r="M11" s="26" t="s">
        <v>30</v>
      </c>
      <c r="N11" s="26" t="s">
        <v>23</v>
      </c>
      <c r="O11" s="26" t="s">
        <v>119</v>
      </c>
      <c r="P11" s="223"/>
      <c r="Q11" s="153" t="s">
        <v>29</v>
      </c>
      <c r="R11" s="153" t="s">
        <v>120</v>
      </c>
      <c r="S11" s="153" t="s">
        <v>121</v>
      </c>
      <c r="T11" s="223"/>
      <c r="U11" s="26" t="s">
        <v>7</v>
      </c>
      <c r="V11" s="27" t="s">
        <v>10</v>
      </c>
      <c r="W11" s="219"/>
      <c r="X11" s="223"/>
      <c r="Y11" s="22" t="s">
        <v>7</v>
      </c>
      <c r="Z11" s="24" t="s">
        <v>10</v>
      </c>
      <c r="AA11" s="219"/>
      <c r="AB11" s="22" t="s">
        <v>28</v>
      </c>
      <c r="AC11" s="22" t="s">
        <v>20</v>
      </c>
      <c r="AD11" s="26" t="s">
        <v>21</v>
      </c>
      <c r="AE11" s="26" t="s">
        <v>22</v>
      </c>
      <c r="AF11" s="26" t="s">
        <v>27</v>
      </c>
      <c r="AG11" s="26" t="s">
        <v>30</v>
      </c>
      <c r="AH11" s="26" t="s">
        <v>23</v>
      </c>
      <c r="AI11" s="26" t="s">
        <v>119</v>
      </c>
      <c r="AJ11" s="223"/>
      <c r="AK11" s="153" t="s">
        <v>29</v>
      </c>
      <c r="AL11" s="153" t="s">
        <v>120</v>
      </c>
      <c r="AM11" s="153" t="s">
        <v>121</v>
      </c>
      <c r="AN11" s="223"/>
      <c r="AO11" s="22" t="s">
        <v>7</v>
      </c>
      <c r="AP11" s="28" t="s">
        <v>10</v>
      </c>
      <c r="AQ11" s="219"/>
      <c r="AR11" s="22" t="s">
        <v>28</v>
      </c>
      <c r="AS11" s="22" t="s">
        <v>20</v>
      </c>
      <c r="AT11" s="26" t="s">
        <v>21</v>
      </c>
      <c r="AU11" s="26" t="s">
        <v>22</v>
      </c>
      <c r="AV11" s="26" t="s">
        <v>27</v>
      </c>
      <c r="AW11" s="26" t="s">
        <v>30</v>
      </c>
      <c r="AX11" s="26" t="s">
        <v>23</v>
      </c>
      <c r="AY11" s="26" t="s">
        <v>119</v>
      </c>
      <c r="AZ11" s="223"/>
      <c r="BA11" s="153" t="s">
        <v>29</v>
      </c>
      <c r="BB11" s="153" t="s">
        <v>120</v>
      </c>
      <c r="BC11" s="153" t="s">
        <v>121</v>
      </c>
      <c r="BD11" s="223"/>
      <c r="BE11" s="22" t="s">
        <v>7</v>
      </c>
      <c r="BF11" s="28" t="s">
        <v>10</v>
      </c>
      <c r="BG11" s="219"/>
      <c r="BH11" s="22" t="s">
        <v>28</v>
      </c>
      <c r="BI11" s="22" t="s">
        <v>20</v>
      </c>
      <c r="BJ11" s="26" t="s">
        <v>21</v>
      </c>
      <c r="BK11" s="26" t="s">
        <v>22</v>
      </c>
      <c r="BL11" s="26" t="s">
        <v>27</v>
      </c>
      <c r="BM11" s="26" t="s">
        <v>30</v>
      </c>
      <c r="BN11" s="26" t="s">
        <v>23</v>
      </c>
      <c r="BO11" s="26" t="s">
        <v>119</v>
      </c>
      <c r="BP11" s="223"/>
      <c r="BQ11" s="153" t="s">
        <v>29</v>
      </c>
      <c r="BR11" s="153" t="s">
        <v>120</v>
      </c>
      <c r="BS11" s="153" t="s">
        <v>121</v>
      </c>
      <c r="BT11" s="223"/>
      <c r="BU11" s="22" t="s">
        <v>7</v>
      </c>
      <c r="BV11" s="28" t="s">
        <v>10</v>
      </c>
      <c r="BW11" s="219"/>
      <c r="BX11" s="29"/>
      <c r="BY11" s="29"/>
      <c r="BZ11" s="29"/>
      <c r="CA11" s="29"/>
      <c r="CB11" s="30"/>
    </row>
    <row r="12" spans="1:80" ht="16.5" customHeight="1" x14ac:dyDescent="0.2">
      <c r="A12" s="254" t="s">
        <v>33</v>
      </c>
      <c r="B12" s="254"/>
      <c r="C12" s="254"/>
      <c r="D12" s="254"/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4"/>
      <c r="P12" s="254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/>
      <c r="AJ12" s="254"/>
      <c r="AK12" s="254"/>
      <c r="AL12" s="254"/>
      <c r="AM12" s="254"/>
      <c r="AN12" s="254"/>
      <c r="AO12" s="254"/>
      <c r="AP12" s="254"/>
      <c r="AQ12" s="254"/>
      <c r="AR12" s="254"/>
      <c r="AS12" s="254"/>
      <c r="AT12" s="254"/>
      <c r="AU12" s="254"/>
      <c r="AV12" s="254"/>
      <c r="AW12" s="254"/>
      <c r="AX12" s="254"/>
      <c r="AY12" s="254"/>
      <c r="AZ12" s="254"/>
      <c r="BA12" s="254"/>
      <c r="BB12" s="254"/>
      <c r="BC12" s="254"/>
      <c r="BD12" s="254"/>
      <c r="BE12" s="254"/>
      <c r="BF12" s="254"/>
      <c r="BG12" s="254"/>
      <c r="BH12" s="254"/>
      <c r="BI12" s="254"/>
      <c r="BJ12" s="254"/>
      <c r="BK12" s="254"/>
      <c r="BL12" s="254"/>
      <c r="BM12" s="254"/>
      <c r="BN12" s="254"/>
      <c r="BO12" s="254"/>
      <c r="BP12" s="254"/>
      <c r="BQ12" s="254"/>
      <c r="BR12" s="254"/>
      <c r="BS12" s="254"/>
      <c r="BT12" s="254"/>
      <c r="BU12" s="254"/>
      <c r="BV12" s="254"/>
      <c r="BW12" s="254"/>
      <c r="BX12" s="254"/>
      <c r="BY12" s="254"/>
      <c r="BZ12" s="254"/>
      <c r="CA12" s="254"/>
      <c r="CB12" s="254"/>
    </row>
    <row r="13" spans="1:80" ht="15" customHeight="1" x14ac:dyDescent="0.2">
      <c r="A13" s="7" t="s">
        <v>34</v>
      </c>
      <c r="B13" s="234" t="s">
        <v>122</v>
      </c>
      <c r="C13" s="235"/>
      <c r="D13" s="235"/>
      <c r="E13" s="235"/>
      <c r="F13" s="235"/>
      <c r="G13" s="235"/>
      <c r="H13" s="235"/>
      <c r="I13" s="235"/>
      <c r="J13" s="235"/>
      <c r="K13" s="235"/>
      <c r="L13" s="235"/>
      <c r="M13" s="235"/>
      <c r="N13" s="235"/>
      <c r="O13" s="235"/>
      <c r="P13" s="235"/>
      <c r="Q13" s="235"/>
      <c r="R13" s="235"/>
      <c r="S13" s="235"/>
      <c r="T13" s="235"/>
      <c r="U13" s="235"/>
      <c r="V13" s="235"/>
      <c r="W13" s="235"/>
      <c r="X13" s="235"/>
      <c r="Y13" s="235"/>
      <c r="Z13" s="235"/>
      <c r="AA13" s="235"/>
      <c r="AB13" s="235"/>
      <c r="AC13" s="235"/>
      <c r="AD13" s="235"/>
      <c r="AE13" s="235"/>
      <c r="AF13" s="235"/>
      <c r="AG13" s="235"/>
      <c r="AH13" s="235"/>
      <c r="AI13" s="235"/>
      <c r="AJ13" s="235"/>
      <c r="AK13" s="235"/>
      <c r="AL13" s="235"/>
      <c r="AM13" s="235"/>
      <c r="AN13" s="235"/>
      <c r="AO13" s="235"/>
      <c r="AP13" s="235"/>
      <c r="AQ13" s="235"/>
      <c r="AR13" s="235"/>
      <c r="AS13" s="235"/>
      <c r="AT13" s="235"/>
      <c r="AU13" s="235"/>
      <c r="AV13" s="235"/>
      <c r="AW13" s="235"/>
      <c r="AX13" s="235"/>
      <c r="AY13" s="235"/>
      <c r="AZ13" s="235"/>
      <c r="BA13" s="235"/>
      <c r="BB13" s="235"/>
      <c r="BC13" s="235"/>
      <c r="BD13" s="235"/>
      <c r="BE13" s="235"/>
      <c r="BF13" s="235"/>
      <c r="BG13" s="235"/>
      <c r="BH13" s="235"/>
      <c r="BI13" s="235"/>
      <c r="BJ13" s="235"/>
      <c r="BK13" s="235"/>
      <c r="BL13" s="235"/>
      <c r="BM13" s="235"/>
      <c r="BN13" s="235"/>
      <c r="BO13" s="235"/>
      <c r="BP13" s="235"/>
      <c r="BQ13" s="235"/>
      <c r="BR13" s="235"/>
      <c r="BS13" s="235"/>
      <c r="BT13" s="235"/>
      <c r="BU13" s="235"/>
      <c r="BV13" s="235"/>
      <c r="BW13" s="235"/>
      <c r="BX13" s="235"/>
      <c r="BY13" s="235"/>
      <c r="BZ13" s="235"/>
      <c r="CA13" s="235"/>
      <c r="CB13" s="236"/>
    </row>
    <row r="14" spans="1:80" ht="15.75" customHeight="1" x14ac:dyDescent="0.2">
      <c r="A14" s="9" t="s">
        <v>34</v>
      </c>
      <c r="B14" s="10" t="s">
        <v>34</v>
      </c>
      <c r="C14" s="248" t="s">
        <v>123</v>
      </c>
      <c r="D14" s="248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8"/>
      <c r="T14" s="248"/>
      <c r="U14" s="248"/>
      <c r="V14" s="248"/>
      <c r="W14" s="248"/>
      <c r="X14" s="248"/>
      <c r="Y14" s="248"/>
      <c r="Z14" s="248"/>
      <c r="AA14" s="248"/>
      <c r="AB14" s="248"/>
      <c r="AC14" s="248"/>
      <c r="AD14" s="248"/>
      <c r="AE14" s="248"/>
      <c r="AF14" s="248"/>
      <c r="AG14" s="248"/>
      <c r="AH14" s="248"/>
      <c r="AI14" s="248"/>
      <c r="AJ14" s="248"/>
      <c r="AK14" s="248"/>
      <c r="AL14" s="248"/>
      <c r="AM14" s="248"/>
      <c r="AN14" s="248"/>
      <c r="AO14" s="248"/>
      <c r="AP14" s="248"/>
      <c r="AQ14" s="248"/>
      <c r="AR14" s="248"/>
      <c r="AS14" s="248"/>
      <c r="AT14" s="248"/>
      <c r="AU14" s="248"/>
      <c r="AV14" s="248"/>
      <c r="AW14" s="248"/>
      <c r="AX14" s="248"/>
      <c r="AY14" s="248"/>
      <c r="AZ14" s="248"/>
      <c r="BA14" s="248"/>
      <c r="BB14" s="248"/>
      <c r="BC14" s="248"/>
      <c r="BD14" s="248"/>
      <c r="BE14" s="248"/>
      <c r="BF14" s="248"/>
      <c r="BG14" s="248"/>
      <c r="BH14" s="248"/>
      <c r="BI14" s="248"/>
      <c r="BJ14" s="248"/>
      <c r="BK14" s="248"/>
      <c r="BL14" s="248"/>
      <c r="BM14" s="248"/>
      <c r="BN14" s="248"/>
      <c r="BO14" s="248"/>
      <c r="BP14" s="248"/>
      <c r="BQ14" s="248"/>
      <c r="BR14" s="248"/>
      <c r="BS14" s="248"/>
      <c r="BT14" s="248"/>
      <c r="BU14" s="248"/>
      <c r="BV14" s="248"/>
      <c r="BW14" s="248"/>
      <c r="BX14" s="248"/>
      <c r="BY14" s="248"/>
      <c r="BZ14" s="248"/>
      <c r="CA14" s="248"/>
      <c r="CB14" s="248"/>
    </row>
    <row r="15" spans="1:80" ht="45.75" x14ac:dyDescent="0.2">
      <c r="A15" s="9" t="s">
        <v>34</v>
      </c>
      <c r="B15" s="10" t="s">
        <v>34</v>
      </c>
      <c r="C15" s="187" t="s">
        <v>34</v>
      </c>
      <c r="D15" s="154" t="s">
        <v>132</v>
      </c>
      <c r="E15" s="162" t="s">
        <v>39</v>
      </c>
      <c r="F15" s="163">
        <v>188718528</v>
      </c>
      <c r="G15" s="163" t="s">
        <v>46</v>
      </c>
      <c r="H15" s="161"/>
      <c r="I15" s="161"/>
      <c r="J15" s="161"/>
      <c r="K15" s="161"/>
      <c r="L15" s="161"/>
      <c r="M15" s="164">
        <v>750.4</v>
      </c>
      <c r="N15" s="164"/>
      <c r="O15" s="164"/>
      <c r="P15" s="164"/>
      <c r="Q15" s="164"/>
      <c r="R15" s="164"/>
      <c r="S15" s="164"/>
      <c r="T15" s="164">
        <v>750.4</v>
      </c>
      <c r="U15" s="164">
        <v>750.4</v>
      </c>
      <c r="V15" s="164">
        <v>400</v>
      </c>
      <c r="W15" s="164">
        <v>0</v>
      </c>
      <c r="X15" s="161"/>
      <c r="Y15" s="161"/>
      <c r="Z15" s="161"/>
      <c r="AA15" s="161"/>
      <c r="AB15" s="161"/>
      <c r="AC15" s="161"/>
      <c r="AD15" s="161"/>
      <c r="AE15" s="161"/>
      <c r="AF15" s="161"/>
      <c r="AG15" s="164">
        <v>766.7</v>
      </c>
      <c r="AH15" s="164"/>
      <c r="AI15" s="164"/>
      <c r="AJ15" s="164"/>
      <c r="AK15" s="164"/>
      <c r="AL15" s="164"/>
      <c r="AM15" s="164"/>
      <c r="AN15" s="164">
        <v>766.7</v>
      </c>
      <c r="AO15" s="164">
        <v>766.7</v>
      </c>
      <c r="AP15" s="164">
        <v>474</v>
      </c>
      <c r="AQ15" s="164">
        <v>0</v>
      </c>
      <c r="AR15" s="164"/>
      <c r="AS15" s="164"/>
      <c r="AT15" s="164"/>
      <c r="AU15" s="164"/>
      <c r="AV15" s="164"/>
      <c r="AW15" s="164">
        <v>756.7</v>
      </c>
      <c r="AX15" s="164"/>
      <c r="AY15" s="164"/>
      <c r="AZ15" s="164"/>
      <c r="BA15" s="164"/>
      <c r="BB15" s="164"/>
      <c r="BC15" s="164"/>
      <c r="BD15" s="164">
        <v>756.7</v>
      </c>
      <c r="BE15" s="164">
        <v>756.7</v>
      </c>
      <c r="BF15" s="164">
        <v>423</v>
      </c>
      <c r="BG15" s="164">
        <v>0</v>
      </c>
      <c r="BH15" s="164"/>
      <c r="BI15" s="164"/>
      <c r="BJ15" s="164"/>
      <c r="BK15" s="164"/>
      <c r="BL15" s="164"/>
      <c r="BM15" s="164">
        <v>753.4</v>
      </c>
      <c r="BN15" s="164"/>
      <c r="BO15" s="164"/>
      <c r="BP15" s="164"/>
      <c r="BQ15" s="164"/>
      <c r="BR15" s="164"/>
      <c r="BS15" s="164"/>
      <c r="BT15" s="164">
        <v>753.4</v>
      </c>
      <c r="BU15" s="164">
        <v>753.4</v>
      </c>
      <c r="BV15" s="164">
        <v>423</v>
      </c>
      <c r="BW15" s="164">
        <v>0</v>
      </c>
      <c r="BX15" s="154"/>
      <c r="BY15" s="154"/>
      <c r="BZ15" s="154"/>
      <c r="CA15" s="154"/>
      <c r="CB15" s="154"/>
    </row>
    <row r="16" spans="1:80" ht="24.75" customHeight="1" x14ac:dyDescent="0.2">
      <c r="A16" s="257" t="s">
        <v>34</v>
      </c>
      <c r="B16" s="238" t="s">
        <v>34</v>
      </c>
      <c r="C16" s="241" t="s">
        <v>34</v>
      </c>
      <c r="D16" s="263" t="s">
        <v>124</v>
      </c>
      <c r="E16" s="203" t="s">
        <v>39</v>
      </c>
      <c r="F16" s="209" t="s">
        <v>45</v>
      </c>
      <c r="G16" s="209" t="s">
        <v>46</v>
      </c>
      <c r="H16" s="6"/>
      <c r="I16" s="12"/>
      <c r="J16" s="12"/>
      <c r="K16" s="12"/>
      <c r="L16" s="12"/>
      <c r="M16" s="13"/>
      <c r="N16" s="12"/>
      <c r="O16" s="12"/>
      <c r="P16" s="12"/>
      <c r="Q16" s="12"/>
      <c r="R16" s="12"/>
      <c r="S16" s="12"/>
      <c r="T16" s="13"/>
      <c r="U16" s="13"/>
      <c r="V16" s="13"/>
      <c r="W16" s="13"/>
      <c r="X16" s="14"/>
      <c r="Y16" s="14"/>
      <c r="Z16" s="15"/>
      <c r="AA16" s="14"/>
      <c r="AB16" s="15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3"/>
      <c r="AO16" s="13"/>
      <c r="AP16" s="13"/>
      <c r="AQ16" s="15"/>
      <c r="AR16" s="15"/>
      <c r="AS16" s="6"/>
      <c r="AT16" s="6"/>
      <c r="AU16" s="6"/>
      <c r="AV16" s="6"/>
      <c r="AW16" s="13"/>
      <c r="AX16" s="6"/>
      <c r="AY16" s="6"/>
      <c r="AZ16" s="6"/>
      <c r="BA16" s="6"/>
      <c r="BB16" s="6"/>
      <c r="BC16" s="6"/>
      <c r="BD16" s="13"/>
      <c r="BE16" s="13"/>
      <c r="BF16" s="13"/>
      <c r="BG16" s="13"/>
      <c r="BH16" s="15"/>
      <c r="BI16" s="6"/>
      <c r="BJ16" s="6"/>
      <c r="BK16" s="6"/>
      <c r="BL16" s="6"/>
      <c r="BM16" s="13"/>
      <c r="BN16" s="6"/>
      <c r="BO16" s="6"/>
      <c r="BP16" s="6"/>
      <c r="BQ16" s="6"/>
      <c r="BR16" s="6"/>
      <c r="BS16" s="6"/>
      <c r="BT16" s="38"/>
      <c r="BU16" s="38"/>
      <c r="BV16" s="38"/>
      <c r="BW16" s="13"/>
      <c r="BX16" s="255" t="s">
        <v>55</v>
      </c>
      <c r="BY16" s="246">
        <v>568</v>
      </c>
      <c r="BZ16" s="246">
        <v>560</v>
      </c>
      <c r="CA16" s="246">
        <v>541</v>
      </c>
      <c r="CB16" s="246">
        <v>546</v>
      </c>
    </row>
    <row r="17" spans="1:80" ht="27.75" customHeight="1" x14ac:dyDescent="0.2">
      <c r="A17" s="258"/>
      <c r="B17" s="239"/>
      <c r="C17" s="242"/>
      <c r="D17" s="264"/>
      <c r="E17" s="204"/>
      <c r="F17" s="210"/>
      <c r="G17" s="210"/>
      <c r="H17" s="6"/>
      <c r="I17" s="12"/>
      <c r="J17" s="12"/>
      <c r="K17" s="12"/>
      <c r="L17" s="12"/>
      <c r="M17" s="13"/>
      <c r="N17" s="12"/>
      <c r="O17" s="12"/>
      <c r="P17" s="12"/>
      <c r="Q17" s="12"/>
      <c r="R17" s="12"/>
      <c r="S17" s="12"/>
      <c r="T17" s="16"/>
      <c r="U17" s="16"/>
      <c r="V17" s="16"/>
      <c r="W17" s="50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6"/>
      <c r="AT17" s="6"/>
      <c r="AU17" s="6"/>
      <c r="AV17" s="6"/>
      <c r="AW17" s="6"/>
      <c r="AX17" s="6"/>
      <c r="AY17" s="6"/>
      <c r="AZ17" s="17"/>
      <c r="BA17" s="6"/>
      <c r="BB17" s="6"/>
      <c r="BC17" s="6"/>
      <c r="BD17" s="15"/>
      <c r="BE17" s="15"/>
      <c r="BF17" s="15"/>
      <c r="BG17" s="13"/>
      <c r="BH17" s="15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38"/>
      <c r="BU17" s="38"/>
      <c r="BV17" s="38"/>
      <c r="BW17" s="13"/>
      <c r="BX17" s="256"/>
      <c r="BY17" s="246"/>
      <c r="BZ17" s="246"/>
      <c r="CA17" s="246"/>
      <c r="CB17" s="246"/>
    </row>
    <row r="18" spans="1:80" ht="63.75" x14ac:dyDescent="0.2">
      <c r="A18" s="258"/>
      <c r="B18" s="239"/>
      <c r="C18" s="242"/>
      <c r="D18" s="264"/>
      <c r="E18" s="204"/>
      <c r="F18" s="210"/>
      <c r="G18" s="210"/>
      <c r="H18" s="6"/>
      <c r="I18" s="12"/>
      <c r="J18" s="12"/>
      <c r="K18" s="12"/>
      <c r="L18" s="12"/>
      <c r="M18" s="13"/>
      <c r="N18" s="12"/>
      <c r="O18" s="12"/>
      <c r="P18" s="12"/>
      <c r="Q18" s="12"/>
      <c r="R18" s="12"/>
      <c r="S18" s="12"/>
      <c r="T18" s="16"/>
      <c r="U18" s="16"/>
      <c r="V18" s="16"/>
      <c r="W18" s="16"/>
      <c r="X18" s="15"/>
      <c r="Y18" s="15"/>
      <c r="Z18" s="15"/>
      <c r="AA18" s="15"/>
      <c r="AB18" s="6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6"/>
      <c r="AS18" s="6"/>
      <c r="AT18" s="6"/>
      <c r="AU18" s="6"/>
      <c r="AV18" s="6"/>
      <c r="AW18" s="15"/>
      <c r="AX18" s="6"/>
      <c r="AY18" s="6"/>
      <c r="AZ18" s="17"/>
      <c r="BA18" s="6"/>
      <c r="BB18" s="6"/>
      <c r="BC18" s="6"/>
      <c r="BD18" s="15"/>
      <c r="BE18" s="15"/>
      <c r="BF18" s="15"/>
      <c r="BG18" s="13"/>
      <c r="BH18" s="6"/>
      <c r="BI18" s="6"/>
      <c r="BJ18" s="6"/>
      <c r="BK18" s="6"/>
      <c r="BL18" s="6"/>
      <c r="BM18" s="15"/>
      <c r="BN18" s="6"/>
      <c r="BO18" s="6"/>
      <c r="BP18" s="6"/>
      <c r="BQ18" s="6"/>
      <c r="BR18" s="6"/>
      <c r="BS18" s="6"/>
      <c r="BT18" s="38"/>
      <c r="BU18" s="38"/>
      <c r="BV18" s="38"/>
      <c r="BW18" s="13"/>
      <c r="BX18" s="35" t="s">
        <v>56</v>
      </c>
      <c r="BY18" s="49">
        <v>7</v>
      </c>
      <c r="BZ18" s="49">
        <v>7</v>
      </c>
      <c r="CA18" s="49">
        <v>7</v>
      </c>
      <c r="CB18" s="49">
        <v>8</v>
      </c>
    </row>
    <row r="19" spans="1:80" ht="105" customHeight="1" x14ac:dyDescent="0.2">
      <c r="A19" s="259"/>
      <c r="B19" s="240"/>
      <c r="C19" s="243"/>
      <c r="D19" s="265"/>
      <c r="E19" s="205"/>
      <c r="F19" s="211"/>
      <c r="G19" s="211"/>
      <c r="H19" s="6"/>
      <c r="I19" s="12"/>
      <c r="J19" s="12"/>
      <c r="K19" s="12"/>
      <c r="L19" s="12"/>
      <c r="M19" s="13"/>
      <c r="N19" s="12"/>
      <c r="O19" s="12"/>
      <c r="P19" s="12"/>
      <c r="Q19" s="12"/>
      <c r="R19" s="12"/>
      <c r="S19" s="12"/>
      <c r="T19" s="16"/>
      <c r="U19" s="16"/>
      <c r="V19" s="16"/>
      <c r="W19" s="16"/>
      <c r="X19" s="15"/>
      <c r="Y19" s="15"/>
      <c r="Z19" s="15"/>
      <c r="AA19" s="15"/>
      <c r="AB19" s="6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6"/>
      <c r="AS19" s="6"/>
      <c r="AT19" s="6"/>
      <c r="AU19" s="6"/>
      <c r="AV19" s="6"/>
      <c r="AW19" s="15"/>
      <c r="AX19" s="6"/>
      <c r="AY19" s="6"/>
      <c r="AZ19" s="17"/>
      <c r="BA19" s="6"/>
      <c r="BB19" s="6"/>
      <c r="BC19" s="6"/>
      <c r="BD19" s="15"/>
      <c r="BE19" s="15"/>
      <c r="BF19" s="15"/>
      <c r="BG19" s="13"/>
      <c r="BH19" s="6"/>
      <c r="BI19" s="6"/>
      <c r="BJ19" s="6"/>
      <c r="BK19" s="6"/>
      <c r="BL19" s="6"/>
      <c r="BM19" s="15"/>
      <c r="BN19" s="6"/>
      <c r="BO19" s="6"/>
      <c r="BP19" s="6"/>
      <c r="BQ19" s="6"/>
      <c r="BR19" s="6"/>
      <c r="BS19" s="6"/>
      <c r="BT19" s="38"/>
      <c r="BU19" s="38"/>
      <c r="BV19" s="38"/>
      <c r="BW19" s="13"/>
      <c r="BX19" s="35" t="s">
        <v>57</v>
      </c>
      <c r="BY19" s="49">
        <v>28</v>
      </c>
      <c r="BZ19" s="49">
        <v>30</v>
      </c>
      <c r="CA19" s="49">
        <v>30</v>
      </c>
      <c r="CB19" s="49">
        <v>35</v>
      </c>
    </row>
    <row r="20" spans="1:80" ht="99.75" customHeight="1" x14ac:dyDescent="0.2">
      <c r="A20" s="257" t="s">
        <v>34</v>
      </c>
      <c r="B20" s="238" t="s">
        <v>34</v>
      </c>
      <c r="C20" s="241" t="s">
        <v>34</v>
      </c>
      <c r="D20" s="266" t="s">
        <v>125</v>
      </c>
      <c r="E20" s="203" t="s">
        <v>39</v>
      </c>
      <c r="F20" s="209" t="s">
        <v>45</v>
      </c>
      <c r="G20" s="209" t="s">
        <v>46</v>
      </c>
      <c r="H20" s="6"/>
      <c r="I20" s="36"/>
      <c r="J20" s="36"/>
      <c r="K20" s="36"/>
      <c r="L20" s="36"/>
      <c r="M20" s="58"/>
      <c r="N20" s="36"/>
      <c r="O20" s="36"/>
      <c r="P20" s="36"/>
      <c r="Q20" s="36"/>
      <c r="R20" s="36"/>
      <c r="S20" s="36"/>
      <c r="T20" s="13"/>
      <c r="U20" s="13"/>
      <c r="V20" s="13"/>
      <c r="W20" s="63"/>
      <c r="X20" s="36"/>
      <c r="Y20" s="36"/>
      <c r="Z20" s="36"/>
      <c r="AA20" s="36"/>
      <c r="AB20" s="6"/>
      <c r="AC20" s="36"/>
      <c r="AD20" s="36"/>
      <c r="AE20" s="36"/>
      <c r="AF20" s="36"/>
      <c r="AG20" s="13"/>
      <c r="AH20" s="36"/>
      <c r="AI20" s="36"/>
      <c r="AJ20" s="36"/>
      <c r="AK20" s="36"/>
      <c r="AL20" s="36"/>
      <c r="AM20" s="15"/>
      <c r="AN20" s="15"/>
      <c r="AO20" s="15"/>
      <c r="AP20" s="15"/>
      <c r="AQ20" s="15"/>
      <c r="AR20" s="6"/>
      <c r="AS20" s="6"/>
      <c r="AT20" s="6"/>
      <c r="AU20" s="6"/>
      <c r="AV20" s="6"/>
      <c r="AW20" s="13"/>
      <c r="AX20" s="6"/>
      <c r="AY20" s="6"/>
      <c r="AZ20" s="17"/>
      <c r="BA20" s="6"/>
      <c r="BB20" s="6"/>
      <c r="BC20" s="6"/>
      <c r="BD20" s="15"/>
      <c r="BE20" s="15"/>
      <c r="BF20" s="15"/>
      <c r="BG20" s="13"/>
      <c r="BH20" s="6"/>
      <c r="BI20" s="6"/>
      <c r="BJ20" s="6"/>
      <c r="BK20" s="6"/>
      <c r="BL20" s="6"/>
      <c r="BM20" s="13"/>
      <c r="BN20" s="6"/>
      <c r="BO20" s="6"/>
      <c r="BP20" s="6"/>
      <c r="BQ20" s="6"/>
      <c r="BR20" s="6"/>
      <c r="BS20" s="6"/>
      <c r="BT20" s="38"/>
      <c r="BU20" s="38"/>
      <c r="BV20" s="38"/>
      <c r="BW20" s="13"/>
      <c r="BX20" s="35" t="s">
        <v>58</v>
      </c>
      <c r="BY20" s="49">
        <v>459</v>
      </c>
      <c r="BZ20" s="49">
        <v>450</v>
      </c>
      <c r="CA20" s="49">
        <v>440</v>
      </c>
      <c r="CB20" s="49">
        <v>430</v>
      </c>
    </row>
    <row r="21" spans="1:80" ht="48" customHeight="1" x14ac:dyDescent="0.2">
      <c r="A21" s="258"/>
      <c r="B21" s="239"/>
      <c r="C21" s="242"/>
      <c r="D21" s="267"/>
      <c r="E21" s="204"/>
      <c r="F21" s="210"/>
      <c r="G21" s="210"/>
      <c r="H21" s="6"/>
      <c r="I21" s="6"/>
      <c r="J21" s="6"/>
      <c r="K21" s="6"/>
      <c r="L21" s="6"/>
      <c r="M21" s="13"/>
      <c r="N21" s="6"/>
      <c r="O21" s="6"/>
      <c r="P21" s="6"/>
      <c r="Q21" s="6"/>
      <c r="R21" s="6"/>
      <c r="S21" s="6"/>
      <c r="T21" s="13"/>
      <c r="U21" s="13"/>
      <c r="V21" s="13"/>
      <c r="W21" s="63"/>
      <c r="X21" s="36"/>
      <c r="Y21" s="36"/>
      <c r="Z21" s="36"/>
      <c r="AA21" s="36"/>
      <c r="AB21" s="6"/>
      <c r="AC21" s="36"/>
      <c r="AD21" s="36"/>
      <c r="AE21" s="36"/>
      <c r="AF21" s="36"/>
      <c r="AG21" s="13"/>
      <c r="AH21" s="36"/>
      <c r="AI21" s="36"/>
      <c r="AJ21" s="36"/>
      <c r="AK21" s="36"/>
      <c r="AL21" s="36"/>
      <c r="AM21" s="15"/>
      <c r="AN21" s="15"/>
      <c r="AO21" s="15"/>
      <c r="AP21" s="15"/>
      <c r="AQ21" s="15"/>
      <c r="AR21" s="6"/>
      <c r="AS21" s="6"/>
      <c r="AT21" s="6"/>
      <c r="AU21" s="6"/>
      <c r="AV21" s="6"/>
      <c r="AW21" s="13"/>
      <c r="AX21" s="6"/>
      <c r="AY21" s="6"/>
      <c r="AZ21" s="17"/>
      <c r="BA21" s="6"/>
      <c r="BB21" s="6"/>
      <c r="BC21" s="6"/>
      <c r="BD21" s="15"/>
      <c r="BE21" s="15"/>
      <c r="BF21" s="15"/>
      <c r="BG21" s="13"/>
      <c r="BH21" s="6"/>
      <c r="BI21" s="6"/>
      <c r="BJ21" s="6"/>
      <c r="BK21" s="6"/>
      <c r="BL21" s="6"/>
      <c r="BM21" s="13"/>
      <c r="BN21" s="6"/>
      <c r="BO21" s="6"/>
      <c r="BP21" s="6"/>
      <c r="BQ21" s="6"/>
      <c r="BR21" s="6"/>
      <c r="BS21" s="6"/>
      <c r="BT21" s="38"/>
      <c r="BU21" s="38"/>
      <c r="BV21" s="38"/>
      <c r="BW21" s="13"/>
      <c r="BX21" s="35" t="s">
        <v>59</v>
      </c>
      <c r="BY21" s="49">
        <v>5754</v>
      </c>
      <c r="BZ21" s="49">
        <v>5500</v>
      </c>
      <c r="CA21" s="49">
        <v>5400</v>
      </c>
      <c r="CB21" s="49">
        <v>5300</v>
      </c>
    </row>
    <row r="22" spans="1:80" ht="52.5" customHeight="1" x14ac:dyDescent="0.2">
      <c r="A22" s="259"/>
      <c r="B22" s="240"/>
      <c r="C22" s="243"/>
      <c r="D22" s="268"/>
      <c r="E22" s="205"/>
      <c r="F22" s="211"/>
      <c r="G22" s="211"/>
      <c r="H22" s="6"/>
      <c r="I22" s="6"/>
      <c r="J22" s="6"/>
      <c r="K22" s="6"/>
      <c r="L22" s="6"/>
      <c r="M22" s="13"/>
      <c r="N22" s="6"/>
      <c r="O22" s="6"/>
      <c r="P22" s="6"/>
      <c r="Q22" s="6"/>
      <c r="R22" s="6"/>
      <c r="S22" s="6"/>
      <c r="T22" s="13"/>
      <c r="U22" s="13"/>
      <c r="V22" s="13"/>
      <c r="W22" s="63"/>
      <c r="X22" s="36"/>
      <c r="Y22" s="36"/>
      <c r="Z22" s="36"/>
      <c r="AA22" s="36"/>
      <c r="AB22" s="6"/>
      <c r="AC22" s="36"/>
      <c r="AD22" s="36"/>
      <c r="AE22" s="36"/>
      <c r="AF22" s="36"/>
      <c r="AG22" s="13"/>
      <c r="AH22" s="36"/>
      <c r="AI22" s="36"/>
      <c r="AJ22" s="36"/>
      <c r="AK22" s="36"/>
      <c r="AL22" s="36"/>
      <c r="AM22" s="15"/>
      <c r="AN22" s="15"/>
      <c r="AO22" s="15"/>
      <c r="AP22" s="15"/>
      <c r="AQ22" s="15"/>
      <c r="AR22" s="6"/>
      <c r="AS22" s="6"/>
      <c r="AT22" s="6"/>
      <c r="AU22" s="6"/>
      <c r="AV22" s="6"/>
      <c r="AW22" s="13"/>
      <c r="AX22" s="6"/>
      <c r="AY22" s="6"/>
      <c r="AZ22" s="17"/>
      <c r="BA22" s="6"/>
      <c r="BB22" s="6"/>
      <c r="BC22" s="6"/>
      <c r="BD22" s="15"/>
      <c r="BE22" s="15"/>
      <c r="BF22" s="15"/>
      <c r="BG22" s="13"/>
      <c r="BH22" s="6"/>
      <c r="BI22" s="6"/>
      <c r="BJ22" s="6"/>
      <c r="BK22" s="6"/>
      <c r="BL22" s="6"/>
      <c r="BM22" s="13"/>
      <c r="BN22" s="6"/>
      <c r="BO22" s="6"/>
      <c r="BP22" s="6"/>
      <c r="BQ22" s="6"/>
      <c r="BR22" s="6"/>
      <c r="BS22" s="6"/>
      <c r="BT22" s="38"/>
      <c r="BU22" s="38"/>
      <c r="BV22" s="38"/>
      <c r="BW22" s="13"/>
      <c r="BX22" s="35" t="s">
        <v>60</v>
      </c>
      <c r="BY22" s="49">
        <v>47668</v>
      </c>
      <c r="BZ22" s="49">
        <v>47500</v>
      </c>
      <c r="CA22" s="49">
        <v>47400</v>
      </c>
      <c r="CB22" s="49">
        <v>47300</v>
      </c>
    </row>
    <row r="23" spans="1:80" ht="63.75" x14ac:dyDescent="0.2">
      <c r="A23" s="257" t="s">
        <v>34</v>
      </c>
      <c r="B23" s="238" t="s">
        <v>34</v>
      </c>
      <c r="C23" s="241" t="s">
        <v>34</v>
      </c>
      <c r="D23" s="266" t="s">
        <v>38</v>
      </c>
      <c r="E23" s="203" t="s">
        <v>39</v>
      </c>
      <c r="F23" s="209" t="s">
        <v>45</v>
      </c>
      <c r="G23" s="209" t="s">
        <v>46</v>
      </c>
      <c r="H23" s="6"/>
      <c r="I23" s="36"/>
      <c r="J23" s="36"/>
      <c r="K23" s="36"/>
      <c r="L23" s="36"/>
      <c r="M23" s="13"/>
      <c r="N23" s="36"/>
      <c r="O23" s="36"/>
      <c r="P23" s="36"/>
      <c r="Q23" s="36"/>
      <c r="R23" s="36"/>
      <c r="S23" s="36"/>
      <c r="T23" s="13"/>
      <c r="U23" s="13"/>
      <c r="V23" s="13"/>
      <c r="W23" s="58"/>
      <c r="X23" s="36"/>
      <c r="Y23" s="36"/>
      <c r="Z23" s="36"/>
      <c r="AA23" s="36"/>
      <c r="AB23" s="6"/>
      <c r="AC23" s="36"/>
      <c r="AD23" s="36"/>
      <c r="AE23" s="36"/>
      <c r="AF23" s="36"/>
      <c r="AG23" s="13"/>
      <c r="AH23" s="36"/>
      <c r="AI23" s="36"/>
      <c r="AJ23" s="36"/>
      <c r="AK23" s="36"/>
      <c r="AL23" s="36"/>
      <c r="AM23" s="15"/>
      <c r="AN23" s="15"/>
      <c r="AO23" s="15"/>
      <c r="AP23" s="15"/>
      <c r="AQ23" s="15"/>
      <c r="AR23" s="6"/>
      <c r="AS23" s="6"/>
      <c r="AT23" s="6"/>
      <c r="AU23" s="6"/>
      <c r="AV23" s="6"/>
      <c r="AW23" s="13"/>
      <c r="AX23" s="6"/>
      <c r="AY23" s="6"/>
      <c r="AZ23" s="17"/>
      <c r="BA23" s="6"/>
      <c r="BB23" s="6"/>
      <c r="BC23" s="6"/>
      <c r="BD23" s="15"/>
      <c r="BE23" s="15"/>
      <c r="BF23" s="15"/>
      <c r="BG23" s="13"/>
      <c r="BH23" s="6"/>
      <c r="BI23" s="6"/>
      <c r="BJ23" s="6"/>
      <c r="BK23" s="6"/>
      <c r="BL23" s="6"/>
      <c r="BM23" s="13"/>
      <c r="BN23" s="6"/>
      <c r="BO23" s="6"/>
      <c r="BP23" s="6"/>
      <c r="BQ23" s="6"/>
      <c r="BR23" s="6"/>
      <c r="BS23" s="6"/>
      <c r="BT23" s="13"/>
      <c r="BU23" s="13"/>
      <c r="BV23" s="13"/>
      <c r="BW23" s="13"/>
      <c r="BX23" s="35" t="s">
        <v>61</v>
      </c>
      <c r="BY23" s="49">
        <v>800</v>
      </c>
      <c r="BZ23" s="49">
        <v>830</v>
      </c>
      <c r="CA23" s="49">
        <v>850</v>
      </c>
      <c r="CB23" s="49">
        <v>870</v>
      </c>
    </row>
    <row r="24" spans="1:80" ht="51" x14ac:dyDescent="0.2">
      <c r="A24" s="258"/>
      <c r="B24" s="239"/>
      <c r="C24" s="242"/>
      <c r="D24" s="267"/>
      <c r="E24" s="204"/>
      <c r="F24" s="210"/>
      <c r="G24" s="210"/>
      <c r="H24" s="6"/>
      <c r="I24" s="36"/>
      <c r="J24" s="36"/>
      <c r="K24" s="36"/>
      <c r="L24" s="36"/>
      <c r="M24" s="13"/>
      <c r="N24" s="36"/>
      <c r="O24" s="36"/>
      <c r="P24" s="36"/>
      <c r="Q24" s="36"/>
      <c r="R24" s="36"/>
      <c r="S24" s="36"/>
      <c r="T24" s="13"/>
      <c r="U24" s="13"/>
      <c r="V24" s="13"/>
      <c r="W24" s="58"/>
      <c r="X24" s="36"/>
      <c r="Y24" s="36"/>
      <c r="Z24" s="36"/>
      <c r="AA24" s="36"/>
      <c r="AB24" s="6"/>
      <c r="AC24" s="36"/>
      <c r="AD24" s="36"/>
      <c r="AE24" s="36"/>
      <c r="AF24" s="36"/>
      <c r="AG24" s="13"/>
      <c r="AH24" s="36"/>
      <c r="AI24" s="36"/>
      <c r="AJ24" s="36"/>
      <c r="AK24" s="36"/>
      <c r="AL24" s="36"/>
      <c r="AM24" s="15"/>
      <c r="AN24" s="15"/>
      <c r="AO24" s="15"/>
      <c r="AP24" s="15"/>
      <c r="AQ24" s="15"/>
      <c r="AR24" s="6"/>
      <c r="AS24" s="6"/>
      <c r="AT24" s="6"/>
      <c r="AU24" s="6"/>
      <c r="AV24" s="6"/>
      <c r="AW24" s="13"/>
      <c r="AX24" s="6"/>
      <c r="AY24" s="6"/>
      <c r="AZ24" s="17"/>
      <c r="BA24" s="6"/>
      <c r="BB24" s="6"/>
      <c r="BC24" s="6"/>
      <c r="BD24" s="15"/>
      <c r="BE24" s="15"/>
      <c r="BF24" s="15"/>
      <c r="BG24" s="13"/>
      <c r="BH24" s="6"/>
      <c r="BI24" s="6"/>
      <c r="BJ24" s="6"/>
      <c r="BK24" s="6"/>
      <c r="BL24" s="6"/>
      <c r="BM24" s="13"/>
      <c r="BN24" s="6"/>
      <c r="BO24" s="6"/>
      <c r="BP24" s="6"/>
      <c r="BQ24" s="6"/>
      <c r="BR24" s="6"/>
      <c r="BS24" s="6"/>
      <c r="BT24" s="13"/>
      <c r="BU24" s="13"/>
      <c r="BV24" s="13"/>
      <c r="BW24" s="13"/>
      <c r="BX24" s="35" t="s">
        <v>62</v>
      </c>
      <c r="BY24" s="49">
        <v>2100</v>
      </c>
      <c r="BZ24" s="49">
        <v>1300</v>
      </c>
      <c r="CA24" s="49">
        <v>2000</v>
      </c>
      <c r="CB24" s="49">
        <v>1200</v>
      </c>
    </row>
    <row r="25" spans="1:80" ht="51" x14ac:dyDescent="0.2">
      <c r="A25" s="259"/>
      <c r="B25" s="240"/>
      <c r="C25" s="243"/>
      <c r="D25" s="268"/>
      <c r="E25" s="205"/>
      <c r="F25" s="211"/>
      <c r="G25" s="211"/>
      <c r="H25" s="6"/>
      <c r="I25" s="36"/>
      <c r="J25" s="36"/>
      <c r="K25" s="36"/>
      <c r="L25" s="36"/>
      <c r="M25" s="13"/>
      <c r="N25" s="36"/>
      <c r="O25" s="36"/>
      <c r="P25" s="36"/>
      <c r="Q25" s="36"/>
      <c r="R25" s="36"/>
      <c r="S25" s="36"/>
      <c r="T25" s="13"/>
      <c r="U25" s="13"/>
      <c r="V25" s="13"/>
      <c r="W25" s="58"/>
      <c r="X25" s="36"/>
      <c r="Y25" s="36"/>
      <c r="Z25" s="36"/>
      <c r="AA25" s="36"/>
      <c r="AB25" s="6"/>
      <c r="AC25" s="36"/>
      <c r="AD25" s="36"/>
      <c r="AE25" s="36"/>
      <c r="AF25" s="36"/>
      <c r="AG25" s="13"/>
      <c r="AH25" s="36"/>
      <c r="AI25" s="36"/>
      <c r="AJ25" s="36"/>
      <c r="AK25" s="36"/>
      <c r="AL25" s="36"/>
      <c r="AM25" s="15"/>
      <c r="AN25" s="15"/>
      <c r="AO25" s="15"/>
      <c r="AP25" s="15"/>
      <c r="AQ25" s="15"/>
      <c r="AR25" s="6"/>
      <c r="AS25" s="6"/>
      <c r="AT25" s="6"/>
      <c r="AU25" s="6"/>
      <c r="AV25" s="6"/>
      <c r="AW25" s="13"/>
      <c r="AX25" s="6"/>
      <c r="AY25" s="6"/>
      <c r="AZ25" s="17"/>
      <c r="BA25" s="6"/>
      <c r="BB25" s="6"/>
      <c r="BC25" s="6"/>
      <c r="BD25" s="15"/>
      <c r="BE25" s="15"/>
      <c r="BF25" s="15"/>
      <c r="BG25" s="13"/>
      <c r="BH25" s="6"/>
      <c r="BI25" s="6"/>
      <c r="BJ25" s="6"/>
      <c r="BK25" s="6"/>
      <c r="BL25" s="6"/>
      <c r="BM25" s="13"/>
      <c r="BN25" s="6"/>
      <c r="BO25" s="6"/>
      <c r="BP25" s="6"/>
      <c r="BQ25" s="6"/>
      <c r="BR25" s="6"/>
      <c r="BS25" s="6"/>
      <c r="BT25" s="13"/>
      <c r="BU25" s="13"/>
      <c r="BV25" s="13"/>
      <c r="BW25" s="13"/>
      <c r="BX25" s="35" t="s">
        <v>49</v>
      </c>
      <c r="BY25" s="49">
        <v>30</v>
      </c>
      <c r="BZ25" s="49">
        <v>29</v>
      </c>
      <c r="CA25" s="49">
        <v>31</v>
      </c>
      <c r="CB25" s="49">
        <v>30</v>
      </c>
    </row>
    <row r="26" spans="1:80" s="53" customFormat="1" ht="64.5" customHeight="1" x14ac:dyDescent="0.2">
      <c r="A26" s="257" t="s">
        <v>34</v>
      </c>
      <c r="B26" s="238" t="s">
        <v>34</v>
      </c>
      <c r="C26" s="241" t="s">
        <v>34</v>
      </c>
      <c r="D26" s="266" t="s">
        <v>126</v>
      </c>
      <c r="E26" s="203" t="s">
        <v>39</v>
      </c>
      <c r="F26" s="209" t="s">
        <v>45</v>
      </c>
      <c r="G26" s="209" t="s">
        <v>46</v>
      </c>
      <c r="H26" s="6"/>
      <c r="I26" s="36"/>
      <c r="J26" s="36"/>
      <c r="K26" s="36"/>
      <c r="L26" s="36"/>
      <c r="M26" s="13"/>
      <c r="N26" s="36"/>
      <c r="O26" s="36"/>
      <c r="P26" s="36"/>
      <c r="Q26" s="36"/>
      <c r="R26" s="36"/>
      <c r="S26" s="36"/>
      <c r="T26" s="13"/>
      <c r="U26" s="13"/>
      <c r="V26" s="13"/>
      <c r="W26" s="63"/>
      <c r="X26" s="36"/>
      <c r="Y26" s="36"/>
      <c r="Z26" s="36"/>
      <c r="AA26" s="36"/>
      <c r="AB26" s="6"/>
      <c r="AC26" s="36"/>
      <c r="AD26" s="36"/>
      <c r="AE26" s="36"/>
      <c r="AF26" s="36"/>
      <c r="AG26" s="13"/>
      <c r="AH26" s="36"/>
      <c r="AI26" s="36"/>
      <c r="AJ26" s="36"/>
      <c r="AK26" s="36"/>
      <c r="AL26" s="36"/>
      <c r="AM26" s="15"/>
      <c r="AN26" s="13"/>
      <c r="AO26" s="13"/>
      <c r="AP26" s="13"/>
      <c r="AQ26" s="15"/>
      <c r="AR26" s="6"/>
      <c r="AS26" s="6"/>
      <c r="AT26" s="6"/>
      <c r="AU26" s="6"/>
      <c r="AV26" s="6"/>
      <c r="AW26" s="13"/>
      <c r="AX26" s="6"/>
      <c r="AY26" s="6"/>
      <c r="AZ26" s="17"/>
      <c r="BA26" s="6"/>
      <c r="BB26" s="6"/>
      <c r="BC26" s="6"/>
      <c r="BD26" s="13"/>
      <c r="BE26" s="13"/>
      <c r="BF26" s="13"/>
      <c r="BG26" s="13"/>
      <c r="BH26" s="6"/>
      <c r="BI26" s="6"/>
      <c r="BJ26" s="6"/>
      <c r="BK26" s="6"/>
      <c r="BL26" s="6"/>
      <c r="BM26" s="13"/>
      <c r="BN26" s="6"/>
      <c r="BO26" s="6"/>
      <c r="BP26" s="6"/>
      <c r="BQ26" s="6"/>
      <c r="BR26" s="6"/>
      <c r="BS26" s="6"/>
      <c r="BT26" s="38"/>
      <c r="BU26" s="38"/>
      <c r="BV26" s="38"/>
      <c r="BW26" s="13"/>
      <c r="BX26" s="35" t="s">
        <v>50</v>
      </c>
      <c r="BY26" s="49">
        <v>55</v>
      </c>
      <c r="BZ26" s="49">
        <v>60</v>
      </c>
      <c r="CA26" s="49">
        <v>65</v>
      </c>
      <c r="CB26" s="49">
        <v>70</v>
      </c>
    </row>
    <row r="27" spans="1:80" s="53" customFormat="1" ht="88.5" customHeight="1" x14ac:dyDescent="0.2">
      <c r="A27" s="258"/>
      <c r="B27" s="239"/>
      <c r="C27" s="242"/>
      <c r="D27" s="267"/>
      <c r="E27" s="204"/>
      <c r="F27" s="210"/>
      <c r="G27" s="210"/>
      <c r="H27" s="6"/>
      <c r="I27" s="36"/>
      <c r="J27" s="36"/>
      <c r="K27" s="36"/>
      <c r="L27" s="36"/>
      <c r="M27" s="13"/>
      <c r="N27" s="36"/>
      <c r="O27" s="36"/>
      <c r="P27" s="36"/>
      <c r="Q27" s="36"/>
      <c r="R27" s="36"/>
      <c r="S27" s="36"/>
      <c r="T27" s="13"/>
      <c r="U27" s="13"/>
      <c r="V27" s="13"/>
      <c r="W27" s="63"/>
      <c r="X27" s="36"/>
      <c r="Y27" s="36"/>
      <c r="Z27" s="36"/>
      <c r="AA27" s="36"/>
      <c r="AB27" s="6"/>
      <c r="AC27" s="36"/>
      <c r="AD27" s="36"/>
      <c r="AE27" s="36"/>
      <c r="AF27" s="36"/>
      <c r="AG27" s="13"/>
      <c r="AH27" s="36"/>
      <c r="AI27" s="36"/>
      <c r="AJ27" s="36"/>
      <c r="AK27" s="36"/>
      <c r="AL27" s="36"/>
      <c r="AM27" s="15"/>
      <c r="AN27" s="13"/>
      <c r="AO27" s="13"/>
      <c r="AP27" s="13"/>
      <c r="AQ27" s="15"/>
      <c r="AR27" s="6"/>
      <c r="AS27" s="6"/>
      <c r="AT27" s="6"/>
      <c r="AU27" s="6"/>
      <c r="AV27" s="6"/>
      <c r="AW27" s="13"/>
      <c r="AX27" s="6"/>
      <c r="AY27" s="6"/>
      <c r="AZ27" s="17"/>
      <c r="BA27" s="6"/>
      <c r="BB27" s="6"/>
      <c r="BC27" s="6"/>
      <c r="BD27" s="13"/>
      <c r="BE27" s="13"/>
      <c r="BF27" s="13"/>
      <c r="BG27" s="13"/>
      <c r="BH27" s="6"/>
      <c r="BI27" s="6"/>
      <c r="BJ27" s="6"/>
      <c r="BK27" s="6"/>
      <c r="BL27" s="6"/>
      <c r="BM27" s="13"/>
      <c r="BN27" s="6"/>
      <c r="BO27" s="6"/>
      <c r="BP27" s="6"/>
      <c r="BQ27" s="6"/>
      <c r="BR27" s="6"/>
      <c r="BS27" s="6"/>
      <c r="BT27" s="38"/>
      <c r="BU27" s="38"/>
      <c r="BV27" s="38"/>
      <c r="BW27" s="13"/>
      <c r="BX27" s="35" t="s">
        <v>51</v>
      </c>
      <c r="BY27" s="49">
        <v>447</v>
      </c>
      <c r="BZ27" s="49">
        <v>445</v>
      </c>
      <c r="CA27" s="49">
        <v>435</v>
      </c>
      <c r="CB27" s="49">
        <v>425</v>
      </c>
    </row>
    <row r="28" spans="1:80" s="53" customFormat="1" ht="108.75" customHeight="1" x14ac:dyDescent="0.2">
      <c r="A28" s="258"/>
      <c r="B28" s="239"/>
      <c r="C28" s="242"/>
      <c r="D28" s="267"/>
      <c r="E28" s="204"/>
      <c r="F28" s="210"/>
      <c r="G28" s="210"/>
      <c r="H28" s="6"/>
      <c r="I28" s="36"/>
      <c r="J28" s="36"/>
      <c r="K28" s="36"/>
      <c r="L28" s="36"/>
      <c r="M28" s="13"/>
      <c r="N28" s="36"/>
      <c r="O28" s="36"/>
      <c r="P28" s="36"/>
      <c r="Q28" s="36"/>
      <c r="R28" s="36"/>
      <c r="S28" s="36"/>
      <c r="T28" s="13"/>
      <c r="U28" s="13"/>
      <c r="V28" s="13"/>
      <c r="W28" s="63"/>
      <c r="X28" s="36"/>
      <c r="Y28" s="36"/>
      <c r="Z28" s="36"/>
      <c r="AA28" s="36"/>
      <c r="AB28" s="6"/>
      <c r="AC28" s="36"/>
      <c r="AD28" s="36"/>
      <c r="AE28" s="36"/>
      <c r="AF28" s="36"/>
      <c r="AG28" s="13"/>
      <c r="AH28" s="36"/>
      <c r="AI28" s="36"/>
      <c r="AJ28" s="36"/>
      <c r="AK28" s="36"/>
      <c r="AL28" s="36"/>
      <c r="AM28" s="15"/>
      <c r="AN28" s="13"/>
      <c r="AO28" s="13"/>
      <c r="AP28" s="13"/>
      <c r="AQ28" s="15"/>
      <c r="AR28" s="6"/>
      <c r="AS28" s="6"/>
      <c r="AT28" s="6"/>
      <c r="AU28" s="6"/>
      <c r="AV28" s="6"/>
      <c r="AW28" s="13"/>
      <c r="AX28" s="6"/>
      <c r="AY28" s="6"/>
      <c r="AZ28" s="17"/>
      <c r="BA28" s="6"/>
      <c r="BB28" s="6"/>
      <c r="BC28" s="6"/>
      <c r="BD28" s="13"/>
      <c r="BE28" s="13"/>
      <c r="BF28" s="13"/>
      <c r="BG28" s="13"/>
      <c r="BH28" s="6"/>
      <c r="BI28" s="6"/>
      <c r="BJ28" s="6"/>
      <c r="BK28" s="6"/>
      <c r="BL28" s="6"/>
      <c r="BM28" s="13"/>
      <c r="BN28" s="6"/>
      <c r="BO28" s="6"/>
      <c r="BP28" s="6"/>
      <c r="BQ28" s="6"/>
      <c r="BR28" s="6"/>
      <c r="BS28" s="6"/>
      <c r="BT28" s="38"/>
      <c r="BU28" s="38"/>
      <c r="BV28" s="38"/>
      <c r="BW28" s="13"/>
      <c r="BX28" s="35" t="s">
        <v>52</v>
      </c>
      <c r="BY28" s="49">
        <v>10</v>
      </c>
      <c r="BZ28" s="49">
        <v>15</v>
      </c>
      <c r="CA28" s="49">
        <v>15</v>
      </c>
      <c r="CB28" s="49">
        <v>15</v>
      </c>
    </row>
    <row r="29" spans="1:80" s="53" customFormat="1" ht="129" customHeight="1" x14ac:dyDescent="0.2">
      <c r="A29" s="258"/>
      <c r="B29" s="239"/>
      <c r="C29" s="242"/>
      <c r="D29" s="268"/>
      <c r="E29" s="205"/>
      <c r="F29" s="211"/>
      <c r="G29" s="211"/>
      <c r="H29" s="6"/>
      <c r="I29" s="36"/>
      <c r="J29" s="36"/>
      <c r="K29" s="36"/>
      <c r="L29" s="36"/>
      <c r="M29" s="13"/>
      <c r="N29" s="36"/>
      <c r="O29" s="36"/>
      <c r="P29" s="36"/>
      <c r="Q29" s="36"/>
      <c r="R29" s="36"/>
      <c r="S29" s="36"/>
      <c r="T29" s="13"/>
      <c r="U29" s="13"/>
      <c r="V29" s="13"/>
      <c r="W29" s="63"/>
      <c r="X29" s="36"/>
      <c r="Y29" s="36"/>
      <c r="Z29" s="36"/>
      <c r="AA29" s="36"/>
      <c r="AB29" s="6"/>
      <c r="AC29" s="36"/>
      <c r="AD29" s="36"/>
      <c r="AE29" s="36"/>
      <c r="AF29" s="36"/>
      <c r="AG29" s="13"/>
      <c r="AH29" s="36"/>
      <c r="AI29" s="36"/>
      <c r="AJ29" s="36"/>
      <c r="AK29" s="36"/>
      <c r="AL29" s="36"/>
      <c r="AM29" s="15"/>
      <c r="AN29" s="13"/>
      <c r="AO29" s="13"/>
      <c r="AP29" s="13"/>
      <c r="AQ29" s="15"/>
      <c r="AR29" s="6"/>
      <c r="AS29" s="6"/>
      <c r="AT29" s="6"/>
      <c r="AU29" s="6"/>
      <c r="AV29" s="6"/>
      <c r="AW29" s="13"/>
      <c r="AX29" s="6"/>
      <c r="AY29" s="6"/>
      <c r="AZ29" s="17"/>
      <c r="BA29" s="6"/>
      <c r="BB29" s="6"/>
      <c r="BC29" s="6"/>
      <c r="BD29" s="13"/>
      <c r="BE29" s="13"/>
      <c r="BF29" s="13"/>
      <c r="BG29" s="13"/>
      <c r="BH29" s="6"/>
      <c r="BI29" s="6"/>
      <c r="BJ29" s="6"/>
      <c r="BK29" s="6"/>
      <c r="BL29" s="6"/>
      <c r="BM29" s="13"/>
      <c r="BN29" s="6"/>
      <c r="BO29" s="6"/>
      <c r="BP29" s="6"/>
      <c r="BQ29" s="6"/>
      <c r="BR29" s="6"/>
      <c r="BS29" s="6"/>
      <c r="BT29" s="38"/>
      <c r="BU29" s="38"/>
      <c r="BV29" s="38"/>
      <c r="BW29" s="13"/>
      <c r="BX29" s="35" t="s">
        <v>53</v>
      </c>
      <c r="BY29" s="49">
        <v>50</v>
      </c>
      <c r="BZ29" s="49">
        <v>50</v>
      </c>
      <c r="CA29" s="49">
        <v>55</v>
      </c>
      <c r="CB29" s="49">
        <v>60</v>
      </c>
    </row>
    <row r="30" spans="1:80" s="53" customFormat="1" ht="65.25" customHeight="1" x14ac:dyDescent="0.2">
      <c r="A30" s="258" t="s">
        <v>34</v>
      </c>
      <c r="B30" s="239" t="s">
        <v>34</v>
      </c>
      <c r="C30" s="242" t="s">
        <v>34</v>
      </c>
      <c r="D30" s="269" t="s">
        <v>127</v>
      </c>
      <c r="E30" s="203" t="s">
        <v>39</v>
      </c>
      <c r="F30" s="209" t="s">
        <v>45</v>
      </c>
      <c r="G30" s="209" t="s">
        <v>46</v>
      </c>
      <c r="H30" s="4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41"/>
      <c r="Y30" s="41"/>
      <c r="Z30" s="41"/>
      <c r="AA30" s="41"/>
      <c r="AB30" s="43"/>
      <c r="AC30" s="41"/>
      <c r="AD30" s="41"/>
      <c r="AE30" s="41"/>
      <c r="AF30" s="41"/>
      <c r="AG30" s="13"/>
      <c r="AH30" s="41"/>
      <c r="AI30" s="41"/>
      <c r="AJ30" s="41"/>
      <c r="AK30" s="41"/>
      <c r="AL30" s="41"/>
      <c r="AM30" s="16"/>
      <c r="AN30" s="13"/>
      <c r="AO30" s="13"/>
      <c r="AP30" s="13"/>
      <c r="AQ30" s="16"/>
      <c r="AR30" s="64"/>
      <c r="AS30" s="43"/>
      <c r="AT30" s="43"/>
      <c r="AU30" s="43"/>
      <c r="AV30" s="43"/>
      <c r="AW30" s="13"/>
      <c r="AX30" s="43"/>
      <c r="AY30" s="43"/>
      <c r="AZ30" s="44"/>
      <c r="BA30" s="43"/>
      <c r="BB30" s="43"/>
      <c r="BC30" s="43"/>
      <c r="BD30" s="13"/>
      <c r="BE30" s="13"/>
      <c r="BF30" s="13"/>
      <c r="BG30" s="16"/>
      <c r="BH30" s="57"/>
      <c r="BI30" s="43"/>
      <c r="BJ30" s="43"/>
      <c r="BK30" s="43"/>
      <c r="BL30" s="43"/>
      <c r="BM30" s="13"/>
      <c r="BN30" s="43"/>
      <c r="BO30" s="43"/>
      <c r="BP30" s="43"/>
      <c r="BQ30" s="43"/>
      <c r="BR30" s="43"/>
      <c r="BS30" s="43"/>
      <c r="BT30" s="57"/>
      <c r="BU30" s="57"/>
      <c r="BV30" s="57"/>
      <c r="BW30" s="16"/>
      <c r="BX30" s="54" t="s">
        <v>54</v>
      </c>
      <c r="BY30" s="51">
        <v>10</v>
      </c>
      <c r="BZ30" s="51">
        <v>12</v>
      </c>
      <c r="CA30" s="51">
        <v>15</v>
      </c>
      <c r="CB30" s="51">
        <v>15</v>
      </c>
    </row>
    <row r="31" spans="1:80" s="53" customFormat="1" ht="68.25" customHeight="1" x14ac:dyDescent="0.2">
      <c r="A31" s="259"/>
      <c r="B31" s="240"/>
      <c r="C31" s="243"/>
      <c r="D31" s="270"/>
      <c r="E31" s="205"/>
      <c r="F31" s="211"/>
      <c r="G31" s="211"/>
      <c r="H31" s="4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41"/>
      <c r="Y31" s="41"/>
      <c r="Z31" s="41"/>
      <c r="AA31" s="41"/>
      <c r="AB31" s="43"/>
      <c r="AC31" s="41"/>
      <c r="AD31" s="41"/>
      <c r="AE31" s="41"/>
      <c r="AF31" s="41"/>
      <c r="AG31" s="13"/>
      <c r="AH31" s="41"/>
      <c r="AI31" s="41"/>
      <c r="AJ31" s="41"/>
      <c r="AK31" s="41"/>
      <c r="AL31" s="41"/>
      <c r="AM31" s="16"/>
      <c r="AN31" s="13"/>
      <c r="AO31" s="13"/>
      <c r="AP31" s="13"/>
      <c r="AQ31" s="16"/>
      <c r="AR31" s="64"/>
      <c r="AS31" s="43"/>
      <c r="AT31" s="43"/>
      <c r="AU31" s="43"/>
      <c r="AV31" s="43"/>
      <c r="AW31" s="13"/>
      <c r="AX31" s="43"/>
      <c r="AY31" s="43"/>
      <c r="AZ31" s="44"/>
      <c r="BA31" s="43"/>
      <c r="BB31" s="43"/>
      <c r="BC31" s="43"/>
      <c r="BD31" s="13"/>
      <c r="BE31" s="13"/>
      <c r="BF31" s="13"/>
      <c r="BG31" s="16"/>
      <c r="BH31" s="57"/>
      <c r="BI31" s="43"/>
      <c r="BJ31" s="43"/>
      <c r="BK31" s="43"/>
      <c r="BL31" s="43"/>
      <c r="BM31" s="13"/>
      <c r="BN31" s="43"/>
      <c r="BO31" s="43"/>
      <c r="BP31" s="43"/>
      <c r="BQ31" s="43"/>
      <c r="BR31" s="43"/>
      <c r="BS31" s="43"/>
      <c r="BT31" s="57"/>
      <c r="BU31" s="57"/>
      <c r="BV31" s="57"/>
      <c r="BW31" s="16"/>
      <c r="BX31" s="54" t="s">
        <v>107</v>
      </c>
      <c r="BY31" s="51">
        <v>27</v>
      </c>
      <c r="BZ31" s="51">
        <v>20</v>
      </c>
      <c r="CA31" s="51">
        <v>30</v>
      </c>
      <c r="CB31" s="51">
        <v>30</v>
      </c>
    </row>
    <row r="32" spans="1:80" s="53" customFormat="1" ht="63.75" customHeight="1" x14ac:dyDescent="0.2">
      <c r="A32" s="257" t="s">
        <v>34</v>
      </c>
      <c r="B32" s="238" t="s">
        <v>34</v>
      </c>
      <c r="C32" s="241" t="s">
        <v>34</v>
      </c>
      <c r="D32" s="269" t="s">
        <v>128</v>
      </c>
      <c r="E32" s="203" t="s">
        <v>39</v>
      </c>
      <c r="F32" s="209" t="s">
        <v>45</v>
      </c>
      <c r="G32" s="209" t="s">
        <v>46</v>
      </c>
      <c r="H32" s="4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41"/>
      <c r="Y32" s="41"/>
      <c r="Z32" s="41"/>
      <c r="AA32" s="41"/>
      <c r="AB32" s="43"/>
      <c r="AC32" s="41"/>
      <c r="AD32" s="41"/>
      <c r="AE32" s="41"/>
      <c r="AF32" s="41"/>
      <c r="AG32" s="13"/>
      <c r="AH32" s="41"/>
      <c r="AI32" s="41"/>
      <c r="AJ32" s="41"/>
      <c r="AK32" s="41"/>
      <c r="AL32" s="41"/>
      <c r="AM32" s="16"/>
      <c r="AN32" s="13"/>
      <c r="AO32" s="13"/>
      <c r="AP32" s="16"/>
      <c r="AQ32" s="16"/>
      <c r="AR32" s="64"/>
      <c r="AS32" s="43"/>
      <c r="AT32" s="43"/>
      <c r="AU32" s="43"/>
      <c r="AV32" s="43"/>
      <c r="AW32" s="13"/>
      <c r="AX32" s="43"/>
      <c r="AY32" s="43"/>
      <c r="AZ32" s="44"/>
      <c r="BA32" s="43"/>
      <c r="BB32" s="43"/>
      <c r="BC32" s="43"/>
      <c r="BD32" s="13"/>
      <c r="BE32" s="13"/>
      <c r="BF32" s="16"/>
      <c r="BG32" s="16"/>
      <c r="BH32" s="43"/>
      <c r="BI32" s="43"/>
      <c r="BJ32" s="43"/>
      <c r="BK32" s="43"/>
      <c r="BL32" s="43"/>
      <c r="BM32" s="13"/>
      <c r="BN32" s="43"/>
      <c r="BO32" s="43"/>
      <c r="BP32" s="43"/>
      <c r="BQ32" s="43"/>
      <c r="BR32" s="43"/>
      <c r="BS32" s="43"/>
      <c r="BT32" s="57"/>
      <c r="BU32" s="57"/>
      <c r="BV32" s="57"/>
      <c r="BW32" s="16"/>
      <c r="BX32" s="54" t="s">
        <v>63</v>
      </c>
      <c r="BY32" s="51">
        <v>18</v>
      </c>
      <c r="BZ32" s="51">
        <v>18</v>
      </c>
      <c r="CA32" s="51">
        <v>18</v>
      </c>
      <c r="CB32" s="51">
        <v>18</v>
      </c>
    </row>
    <row r="33" spans="1:80" s="53" customFormat="1" ht="80.25" customHeight="1" x14ac:dyDescent="0.2">
      <c r="A33" s="258"/>
      <c r="B33" s="239"/>
      <c r="C33" s="242"/>
      <c r="D33" s="271"/>
      <c r="E33" s="204"/>
      <c r="F33" s="210"/>
      <c r="G33" s="210"/>
      <c r="H33" s="4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41"/>
      <c r="Y33" s="41"/>
      <c r="Z33" s="41"/>
      <c r="AA33" s="41"/>
      <c r="AB33" s="43"/>
      <c r="AC33" s="41"/>
      <c r="AD33" s="41"/>
      <c r="AE33" s="41"/>
      <c r="AF33" s="41"/>
      <c r="AG33" s="13"/>
      <c r="AH33" s="41"/>
      <c r="AI33" s="41"/>
      <c r="AJ33" s="41"/>
      <c r="AK33" s="41"/>
      <c r="AL33" s="41"/>
      <c r="AM33" s="16"/>
      <c r="AN33" s="13"/>
      <c r="AO33" s="13"/>
      <c r="AP33" s="16"/>
      <c r="AQ33" s="16"/>
      <c r="AR33" s="64"/>
      <c r="AS33" s="43"/>
      <c r="AT33" s="43"/>
      <c r="AU33" s="43"/>
      <c r="AV33" s="43"/>
      <c r="AW33" s="13"/>
      <c r="AX33" s="43"/>
      <c r="AY33" s="43"/>
      <c r="AZ33" s="44"/>
      <c r="BA33" s="43"/>
      <c r="BB33" s="43"/>
      <c r="BC33" s="43"/>
      <c r="BD33" s="13"/>
      <c r="BE33" s="13"/>
      <c r="BF33" s="16"/>
      <c r="BG33" s="16"/>
      <c r="BH33" s="43"/>
      <c r="BI33" s="43"/>
      <c r="BJ33" s="43"/>
      <c r="BK33" s="43"/>
      <c r="BL33" s="43"/>
      <c r="BM33" s="13"/>
      <c r="BN33" s="43"/>
      <c r="BO33" s="43"/>
      <c r="BP33" s="43"/>
      <c r="BQ33" s="43"/>
      <c r="BR33" s="43"/>
      <c r="BS33" s="43"/>
      <c r="BT33" s="57"/>
      <c r="BU33" s="57"/>
      <c r="BV33" s="57"/>
      <c r="BW33" s="16"/>
      <c r="BX33" s="54" t="s">
        <v>64</v>
      </c>
      <c r="BY33" s="51">
        <v>25</v>
      </c>
      <c r="BZ33" s="51">
        <v>30</v>
      </c>
      <c r="CA33" s="51">
        <v>35</v>
      </c>
      <c r="CB33" s="51">
        <v>35</v>
      </c>
    </row>
    <row r="34" spans="1:80" s="53" customFormat="1" ht="66" customHeight="1" x14ac:dyDescent="0.2">
      <c r="A34" s="259"/>
      <c r="B34" s="240"/>
      <c r="C34" s="243"/>
      <c r="D34" s="270"/>
      <c r="E34" s="205"/>
      <c r="F34" s="211"/>
      <c r="G34" s="211"/>
      <c r="H34" s="4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41"/>
      <c r="Y34" s="41"/>
      <c r="Z34" s="41"/>
      <c r="AA34" s="41"/>
      <c r="AB34" s="43"/>
      <c r="AC34" s="41"/>
      <c r="AD34" s="41"/>
      <c r="AE34" s="41"/>
      <c r="AF34" s="41"/>
      <c r="AG34" s="13"/>
      <c r="AH34" s="41"/>
      <c r="AI34" s="41"/>
      <c r="AJ34" s="41"/>
      <c r="AK34" s="41"/>
      <c r="AL34" s="41"/>
      <c r="AM34" s="16"/>
      <c r="AN34" s="13"/>
      <c r="AO34" s="13"/>
      <c r="AP34" s="16"/>
      <c r="AQ34" s="16"/>
      <c r="AR34" s="64"/>
      <c r="AS34" s="43"/>
      <c r="AT34" s="43"/>
      <c r="AU34" s="43"/>
      <c r="AV34" s="43"/>
      <c r="AW34" s="13"/>
      <c r="AX34" s="43"/>
      <c r="AY34" s="43"/>
      <c r="AZ34" s="44"/>
      <c r="BA34" s="43"/>
      <c r="BB34" s="43"/>
      <c r="BC34" s="43"/>
      <c r="BD34" s="13"/>
      <c r="BE34" s="13"/>
      <c r="BF34" s="16"/>
      <c r="BG34" s="16"/>
      <c r="BH34" s="43"/>
      <c r="BI34" s="43"/>
      <c r="BJ34" s="43"/>
      <c r="BK34" s="43"/>
      <c r="BL34" s="43"/>
      <c r="BM34" s="13"/>
      <c r="BN34" s="43"/>
      <c r="BO34" s="43"/>
      <c r="BP34" s="43"/>
      <c r="BQ34" s="43"/>
      <c r="BR34" s="43"/>
      <c r="BS34" s="43"/>
      <c r="BT34" s="57"/>
      <c r="BU34" s="57"/>
      <c r="BV34" s="57"/>
      <c r="BW34" s="16"/>
      <c r="BX34" s="54" t="s">
        <v>65</v>
      </c>
      <c r="BY34" s="51">
        <v>25</v>
      </c>
      <c r="BZ34" s="51">
        <v>30</v>
      </c>
      <c r="CA34" s="51">
        <v>35</v>
      </c>
      <c r="CB34" s="51">
        <v>35</v>
      </c>
    </row>
    <row r="35" spans="1:80" s="53" customFormat="1" ht="91.5" customHeight="1" x14ac:dyDescent="0.2">
      <c r="A35" s="257" t="s">
        <v>34</v>
      </c>
      <c r="B35" s="238" t="s">
        <v>34</v>
      </c>
      <c r="C35" s="156" t="s">
        <v>34</v>
      </c>
      <c r="D35" s="269" t="s">
        <v>129</v>
      </c>
      <c r="E35" s="203" t="s">
        <v>39</v>
      </c>
      <c r="F35" s="209" t="s">
        <v>45</v>
      </c>
      <c r="G35" s="209" t="s">
        <v>46</v>
      </c>
      <c r="H35" s="4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58"/>
      <c r="X35" s="36"/>
      <c r="Y35" s="36"/>
      <c r="Z35" s="36"/>
      <c r="AA35" s="36"/>
      <c r="AB35" s="43"/>
      <c r="AC35" s="36"/>
      <c r="AD35" s="36"/>
      <c r="AE35" s="36"/>
      <c r="AF35" s="36"/>
      <c r="AG35" s="13"/>
      <c r="AH35" s="36"/>
      <c r="AI35" s="36"/>
      <c r="AJ35" s="36"/>
      <c r="AK35" s="36"/>
      <c r="AL35" s="36"/>
      <c r="AM35" s="16"/>
      <c r="AN35" s="13"/>
      <c r="AO35" s="13"/>
      <c r="AP35" s="16"/>
      <c r="AQ35" s="16"/>
      <c r="AR35" s="43"/>
      <c r="AS35" s="43"/>
      <c r="AT35" s="43"/>
      <c r="AU35" s="43"/>
      <c r="AV35" s="43"/>
      <c r="AW35" s="13"/>
      <c r="AX35" s="43"/>
      <c r="AY35" s="43"/>
      <c r="AZ35" s="44"/>
      <c r="BA35" s="43"/>
      <c r="BB35" s="43"/>
      <c r="BC35" s="43"/>
      <c r="BD35" s="13"/>
      <c r="BE35" s="13"/>
      <c r="BF35" s="16"/>
      <c r="BG35" s="16"/>
      <c r="BH35" s="43"/>
      <c r="BI35" s="43"/>
      <c r="BJ35" s="43"/>
      <c r="BK35" s="43"/>
      <c r="BL35" s="43"/>
      <c r="BM35" s="13"/>
      <c r="BN35" s="43"/>
      <c r="BO35" s="43"/>
      <c r="BP35" s="43"/>
      <c r="BQ35" s="43"/>
      <c r="BR35" s="43"/>
      <c r="BS35" s="43"/>
      <c r="BT35" s="57"/>
      <c r="BU35" s="57"/>
      <c r="BV35" s="57"/>
      <c r="BW35" s="16"/>
      <c r="BX35" s="54" t="s">
        <v>66</v>
      </c>
      <c r="BY35" s="51">
        <v>30</v>
      </c>
      <c r="BZ35" s="51">
        <v>15</v>
      </c>
      <c r="CA35" s="51">
        <v>15</v>
      </c>
      <c r="CB35" s="51">
        <v>15</v>
      </c>
    </row>
    <row r="36" spans="1:80" s="53" customFormat="1" ht="99.75" customHeight="1" x14ac:dyDescent="0.2">
      <c r="A36" s="259"/>
      <c r="B36" s="240"/>
      <c r="C36" s="157"/>
      <c r="D36" s="270"/>
      <c r="E36" s="205"/>
      <c r="F36" s="211"/>
      <c r="G36" s="211"/>
      <c r="H36" s="4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58"/>
      <c r="X36" s="36"/>
      <c r="Y36" s="36"/>
      <c r="Z36" s="36"/>
      <c r="AA36" s="36"/>
      <c r="AB36" s="43"/>
      <c r="AC36" s="36"/>
      <c r="AD36" s="36"/>
      <c r="AE36" s="36"/>
      <c r="AF36" s="36"/>
      <c r="AG36" s="13"/>
      <c r="AH36" s="36"/>
      <c r="AI36" s="36"/>
      <c r="AJ36" s="36"/>
      <c r="AK36" s="36"/>
      <c r="AL36" s="36"/>
      <c r="AM36" s="16"/>
      <c r="AN36" s="13"/>
      <c r="AO36" s="13"/>
      <c r="AP36" s="16"/>
      <c r="AQ36" s="16"/>
      <c r="AR36" s="43"/>
      <c r="AS36" s="43"/>
      <c r="AT36" s="43"/>
      <c r="AU36" s="43"/>
      <c r="AV36" s="43"/>
      <c r="AW36" s="13"/>
      <c r="AX36" s="43"/>
      <c r="AY36" s="43"/>
      <c r="AZ36" s="44"/>
      <c r="BA36" s="43"/>
      <c r="BB36" s="43"/>
      <c r="BC36" s="43"/>
      <c r="BD36" s="13"/>
      <c r="BE36" s="13"/>
      <c r="BF36" s="16"/>
      <c r="BG36" s="16"/>
      <c r="BH36" s="43"/>
      <c r="BI36" s="43"/>
      <c r="BJ36" s="43"/>
      <c r="BK36" s="43"/>
      <c r="BL36" s="43"/>
      <c r="BM36" s="13"/>
      <c r="BN36" s="43"/>
      <c r="BO36" s="43"/>
      <c r="BP36" s="43"/>
      <c r="BQ36" s="43"/>
      <c r="BR36" s="43"/>
      <c r="BS36" s="43"/>
      <c r="BT36" s="57"/>
      <c r="BU36" s="57"/>
      <c r="BV36" s="57"/>
      <c r="BW36" s="16"/>
      <c r="BX36" s="54" t="s">
        <v>67</v>
      </c>
      <c r="BY36" s="51">
        <v>0</v>
      </c>
      <c r="BZ36" s="51">
        <v>1000</v>
      </c>
      <c r="CA36" s="51">
        <v>1000</v>
      </c>
      <c r="CB36" s="51">
        <v>1000</v>
      </c>
    </row>
    <row r="37" spans="1:80" s="53" customFormat="1" ht="80.25" customHeight="1" x14ac:dyDescent="0.2">
      <c r="A37" s="257" t="s">
        <v>34</v>
      </c>
      <c r="B37" s="238" t="s">
        <v>34</v>
      </c>
      <c r="C37" s="241" t="s">
        <v>34</v>
      </c>
      <c r="D37" s="269" t="s">
        <v>130</v>
      </c>
      <c r="E37" s="203" t="s">
        <v>39</v>
      </c>
      <c r="F37" s="209" t="s">
        <v>45</v>
      </c>
      <c r="G37" s="209" t="s">
        <v>46</v>
      </c>
      <c r="H37" s="4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58"/>
      <c r="X37" s="36"/>
      <c r="Y37" s="36"/>
      <c r="Z37" s="36"/>
      <c r="AA37" s="36"/>
      <c r="AB37" s="43"/>
      <c r="AC37" s="36"/>
      <c r="AD37" s="36"/>
      <c r="AE37" s="36"/>
      <c r="AF37" s="36"/>
      <c r="AG37" s="13"/>
      <c r="AH37" s="36"/>
      <c r="AI37" s="36"/>
      <c r="AJ37" s="36"/>
      <c r="AK37" s="36"/>
      <c r="AL37" s="36"/>
      <c r="AM37" s="16"/>
      <c r="AN37" s="13"/>
      <c r="AO37" s="13"/>
      <c r="AP37" s="13"/>
      <c r="AQ37" s="16"/>
      <c r="AR37" s="43"/>
      <c r="AS37" s="43"/>
      <c r="AT37" s="43"/>
      <c r="AU37" s="43"/>
      <c r="AV37" s="43"/>
      <c r="AW37" s="13"/>
      <c r="AX37" s="43"/>
      <c r="AY37" s="43"/>
      <c r="AZ37" s="44"/>
      <c r="BA37" s="43"/>
      <c r="BB37" s="43"/>
      <c r="BC37" s="43"/>
      <c r="BD37" s="13"/>
      <c r="BE37" s="13"/>
      <c r="BF37" s="13"/>
      <c r="BG37" s="16"/>
      <c r="BH37" s="43"/>
      <c r="BI37" s="43"/>
      <c r="BJ37" s="43"/>
      <c r="BK37" s="43"/>
      <c r="BL37" s="43"/>
      <c r="BM37" s="13"/>
      <c r="BN37" s="43"/>
      <c r="BO37" s="43"/>
      <c r="BP37" s="43"/>
      <c r="BQ37" s="43"/>
      <c r="BR37" s="43"/>
      <c r="BS37" s="43"/>
      <c r="BT37" s="16"/>
      <c r="BU37" s="16"/>
      <c r="BV37" s="16"/>
      <c r="BW37" s="16"/>
      <c r="BX37" s="54" t="s">
        <v>68</v>
      </c>
      <c r="BY37" s="51">
        <v>780</v>
      </c>
      <c r="BZ37" s="51">
        <v>650</v>
      </c>
      <c r="CA37" s="51">
        <v>600</v>
      </c>
      <c r="CB37" s="51">
        <v>790</v>
      </c>
    </row>
    <row r="38" spans="1:80" s="53" customFormat="1" ht="65.25" customHeight="1" x14ac:dyDescent="0.2">
      <c r="A38" s="259"/>
      <c r="B38" s="240"/>
      <c r="C38" s="243"/>
      <c r="D38" s="270"/>
      <c r="E38" s="205"/>
      <c r="F38" s="211"/>
      <c r="G38" s="211"/>
      <c r="H38" s="4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58"/>
      <c r="X38" s="36"/>
      <c r="Y38" s="36"/>
      <c r="Z38" s="36"/>
      <c r="AA38" s="36"/>
      <c r="AB38" s="43"/>
      <c r="AC38" s="36"/>
      <c r="AD38" s="36"/>
      <c r="AE38" s="36"/>
      <c r="AF38" s="36"/>
      <c r="AG38" s="13"/>
      <c r="AH38" s="36"/>
      <c r="AI38" s="36"/>
      <c r="AJ38" s="36"/>
      <c r="AK38" s="36"/>
      <c r="AL38" s="36"/>
      <c r="AM38" s="16"/>
      <c r="AN38" s="13"/>
      <c r="AO38" s="13"/>
      <c r="AP38" s="13"/>
      <c r="AQ38" s="16"/>
      <c r="AR38" s="43"/>
      <c r="AS38" s="43"/>
      <c r="AT38" s="43"/>
      <c r="AU38" s="43"/>
      <c r="AV38" s="43"/>
      <c r="AW38" s="13"/>
      <c r="AX38" s="43"/>
      <c r="AY38" s="43"/>
      <c r="AZ38" s="44"/>
      <c r="BA38" s="43"/>
      <c r="BB38" s="43"/>
      <c r="BC38" s="43"/>
      <c r="BD38" s="13"/>
      <c r="BE38" s="13"/>
      <c r="BF38" s="13"/>
      <c r="BG38" s="16"/>
      <c r="BH38" s="43"/>
      <c r="BI38" s="43"/>
      <c r="BJ38" s="43"/>
      <c r="BK38" s="43"/>
      <c r="BL38" s="43"/>
      <c r="BM38" s="13"/>
      <c r="BN38" s="43"/>
      <c r="BO38" s="43"/>
      <c r="BP38" s="43"/>
      <c r="BQ38" s="43"/>
      <c r="BR38" s="43"/>
      <c r="BS38" s="43"/>
      <c r="BT38" s="16"/>
      <c r="BU38" s="16"/>
      <c r="BV38" s="16"/>
      <c r="BW38" s="16"/>
      <c r="BX38" s="54" t="s">
        <v>69</v>
      </c>
      <c r="BY38" s="51">
        <v>15</v>
      </c>
      <c r="BZ38" s="51">
        <v>20</v>
      </c>
      <c r="CA38" s="51">
        <v>30</v>
      </c>
      <c r="CB38" s="51">
        <v>30</v>
      </c>
    </row>
    <row r="39" spans="1:80" s="53" customFormat="1" ht="79.5" customHeight="1" x14ac:dyDescent="0.2">
      <c r="A39" s="289" t="s">
        <v>34</v>
      </c>
      <c r="B39" s="288" t="s">
        <v>34</v>
      </c>
      <c r="C39" s="291" t="s">
        <v>34</v>
      </c>
      <c r="D39" s="290" t="s">
        <v>131</v>
      </c>
      <c r="E39" s="203" t="s">
        <v>39</v>
      </c>
      <c r="F39" s="209" t="s">
        <v>45</v>
      </c>
      <c r="G39" s="209" t="s">
        <v>46</v>
      </c>
      <c r="H39" s="4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36"/>
      <c r="Y39" s="36"/>
      <c r="Z39" s="36"/>
      <c r="AA39" s="36"/>
      <c r="AB39" s="43"/>
      <c r="AC39" s="60"/>
      <c r="AD39" s="36"/>
      <c r="AE39" s="36"/>
      <c r="AF39" s="36"/>
      <c r="AG39" s="13"/>
      <c r="AH39" s="36"/>
      <c r="AI39" s="36"/>
      <c r="AJ39" s="36"/>
      <c r="AK39" s="36"/>
      <c r="AL39" s="36"/>
      <c r="AM39" s="16"/>
      <c r="AN39" s="13"/>
      <c r="AO39" s="13"/>
      <c r="AP39" s="13"/>
      <c r="AQ39" s="16"/>
      <c r="AR39" s="43"/>
      <c r="AS39" s="43"/>
      <c r="AT39" s="43"/>
      <c r="AU39" s="43"/>
      <c r="AV39" s="43"/>
      <c r="AW39" s="13"/>
      <c r="AX39" s="54"/>
      <c r="AY39" s="54"/>
      <c r="AZ39" s="44"/>
      <c r="BA39" s="43"/>
      <c r="BB39" s="43"/>
      <c r="BC39" s="43"/>
      <c r="BD39" s="13"/>
      <c r="BE39" s="13"/>
      <c r="BF39" s="13"/>
      <c r="BG39" s="16"/>
      <c r="BH39" s="43"/>
      <c r="BI39" s="43"/>
      <c r="BJ39" s="43"/>
      <c r="BK39" s="43"/>
      <c r="BL39" s="43"/>
      <c r="BM39" s="13"/>
      <c r="BN39" s="43"/>
      <c r="BO39" s="43"/>
      <c r="BP39" s="43"/>
      <c r="BQ39" s="43"/>
      <c r="BR39" s="43"/>
      <c r="BS39" s="43"/>
      <c r="BT39" s="57"/>
      <c r="BU39" s="57"/>
      <c r="BV39" s="57"/>
      <c r="BW39" s="16"/>
      <c r="BX39" s="43" t="s">
        <v>70</v>
      </c>
      <c r="BY39" s="51">
        <v>260</v>
      </c>
      <c r="BZ39" s="51">
        <v>265</v>
      </c>
      <c r="CA39" s="51">
        <v>240</v>
      </c>
      <c r="CB39" s="51">
        <v>250</v>
      </c>
    </row>
    <row r="40" spans="1:80" s="53" customFormat="1" ht="90" customHeight="1" x14ac:dyDescent="0.2">
      <c r="A40" s="289"/>
      <c r="B40" s="288"/>
      <c r="C40" s="291"/>
      <c r="D40" s="290"/>
      <c r="E40" s="205"/>
      <c r="F40" s="211"/>
      <c r="G40" s="211"/>
      <c r="H40" s="4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36"/>
      <c r="Y40" s="36"/>
      <c r="Z40" s="36"/>
      <c r="AA40" s="36"/>
      <c r="AB40" s="43"/>
      <c r="AC40" s="60"/>
      <c r="AD40" s="36"/>
      <c r="AE40" s="36"/>
      <c r="AF40" s="36"/>
      <c r="AG40" s="13"/>
      <c r="AH40" s="36"/>
      <c r="AI40" s="36"/>
      <c r="AJ40" s="36"/>
      <c r="AK40" s="36"/>
      <c r="AL40" s="36"/>
      <c r="AM40" s="16"/>
      <c r="AN40" s="13"/>
      <c r="AO40" s="13"/>
      <c r="AP40" s="13"/>
      <c r="AQ40" s="16"/>
      <c r="AR40" s="43"/>
      <c r="AS40" s="43"/>
      <c r="AT40" s="43"/>
      <c r="AU40" s="43"/>
      <c r="AV40" s="43"/>
      <c r="AW40" s="13"/>
      <c r="AX40" s="43"/>
      <c r="AY40" s="43"/>
      <c r="AZ40" s="44"/>
      <c r="BA40" s="43"/>
      <c r="BB40" s="43"/>
      <c r="BC40" s="43"/>
      <c r="BD40" s="13"/>
      <c r="BE40" s="13"/>
      <c r="BF40" s="13"/>
      <c r="BG40" s="16"/>
      <c r="BH40" s="43"/>
      <c r="BI40" s="43"/>
      <c r="BJ40" s="43"/>
      <c r="BK40" s="43"/>
      <c r="BL40" s="43"/>
      <c r="BM40" s="13"/>
      <c r="BN40" s="43"/>
      <c r="BO40" s="43"/>
      <c r="BP40" s="43"/>
      <c r="BQ40" s="43"/>
      <c r="BR40" s="43"/>
      <c r="BS40" s="43"/>
      <c r="BT40" s="57"/>
      <c r="BU40" s="57"/>
      <c r="BV40" s="57"/>
      <c r="BW40" s="16"/>
      <c r="BX40" s="54" t="s">
        <v>71</v>
      </c>
      <c r="BY40" s="51">
        <v>5730</v>
      </c>
      <c r="BZ40" s="51">
        <v>5500</v>
      </c>
      <c r="CA40" s="51">
        <v>5200</v>
      </c>
      <c r="CB40" s="51">
        <v>5000</v>
      </c>
    </row>
    <row r="41" spans="1:80" s="53" customFormat="1" ht="57.75" customHeight="1" x14ac:dyDescent="0.2">
      <c r="A41" s="160" t="s">
        <v>34</v>
      </c>
      <c r="B41" s="158" t="s">
        <v>34</v>
      </c>
      <c r="C41" s="155" t="s">
        <v>35</v>
      </c>
      <c r="D41" s="159" t="s">
        <v>133</v>
      </c>
      <c r="E41" s="33" t="s">
        <v>39</v>
      </c>
      <c r="F41" s="34" t="s">
        <v>45</v>
      </c>
      <c r="G41" s="34" t="s">
        <v>46</v>
      </c>
      <c r="H41" s="13"/>
      <c r="I41" s="13"/>
      <c r="J41" s="13"/>
      <c r="K41" s="13"/>
      <c r="L41" s="13">
        <v>5.6</v>
      </c>
      <c r="M41" s="13"/>
      <c r="N41" s="13"/>
      <c r="O41" s="13"/>
      <c r="P41" s="13"/>
      <c r="Q41" s="13"/>
      <c r="R41" s="13"/>
      <c r="S41" s="13"/>
      <c r="T41" s="13">
        <v>5.6</v>
      </c>
      <c r="U41" s="13">
        <v>2</v>
      </c>
      <c r="V41" s="13">
        <v>0</v>
      </c>
      <c r="W41" s="13">
        <v>3.6</v>
      </c>
      <c r="X41" s="58"/>
      <c r="Y41" s="58"/>
      <c r="Z41" s="58"/>
      <c r="AA41" s="58"/>
      <c r="AB41" s="16"/>
      <c r="AC41" s="16"/>
      <c r="AD41" s="13"/>
      <c r="AE41" s="13"/>
      <c r="AF41" s="13">
        <v>6</v>
      </c>
      <c r="AG41" s="13"/>
      <c r="AH41" s="58"/>
      <c r="AI41" s="58"/>
      <c r="AJ41" s="58"/>
      <c r="AK41" s="58"/>
      <c r="AL41" s="58"/>
      <c r="AM41" s="16"/>
      <c r="AN41" s="13">
        <v>6</v>
      </c>
      <c r="AO41" s="13">
        <v>6</v>
      </c>
      <c r="AP41" s="13">
        <v>0</v>
      </c>
      <c r="AQ41" s="16">
        <v>0</v>
      </c>
      <c r="AR41" s="16"/>
      <c r="AS41" s="16"/>
      <c r="AT41" s="16"/>
      <c r="AU41" s="16"/>
      <c r="AV41" s="13">
        <v>5.3</v>
      </c>
      <c r="AW41" s="13"/>
      <c r="AX41" s="16"/>
      <c r="AY41" s="16"/>
      <c r="AZ41" s="16"/>
      <c r="BA41" s="16"/>
      <c r="BB41" s="16"/>
      <c r="BC41" s="16"/>
      <c r="BD41" s="13">
        <v>5.3</v>
      </c>
      <c r="BE41" s="13">
        <v>5.3</v>
      </c>
      <c r="BF41" s="13">
        <v>0</v>
      </c>
      <c r="BG41" s="16">
        <v>0</v>
      </c>
      <c r="BH41" s="16"/>
      <c r="BI41" s="16"/>
      <c r="BJ41" s="16"/>
      <c r="BK41" s="16"/>
      <c r="BL41" s="16">
        <v>5.3</v>
      </c>
      <c r="BM41" s="13"/>
      <c r="BN41" s="16"/>
      <c r="BO41" s="16"/>
      <c r="BP41" s="16"/>
      <c r="BQ41" s="16"/>
      <c r="BR41" s="16"/>
      <c r="BS41" s="16"/>
      <c r="BT41" s="16">
        <v>5.3</v>
      </c>
      <c r="BU41" s="16">
        <v>5.3</v>
      </c>
      <c r="BV41" s="16">
        <v>0</v>
      </c>
      <c r="BW41" s="16">
        <v>0</v>
      </c>
      <c r="BX41" s="54" t="s">
        <v>72</v>
      </c>
      <c r="BY41" s="51">
        <v>210</v>
      </c>
      <c r="BZ41" s="51">
        <v>200</v>
      </c>
      <c r="CA41" s="51">
        <v>190</v>
      </c>
      <c r="CB41" s="51">
        <v>200</v>
      </c>
    </row>
    <row r="42" spans="1:80" s="53" customFormat="1" ht="16.5" customHeight="1" x14ac:dyDescent="0.2">
      <c r="A42" s="9" t="s">
        <v>34</v>
      </c>
      <c r="B42" s="10" t="s">
        <v>34</v>
      </c>
      <c r="C42" s="229" t="s">
        <v>47</v>
      </c>
      <c r="D42" s="229"/>
      <c r="E42" s="229"/>
      <c r="F42" s="229"/>
      <c r="G42" s="229"/>
      <c r="H42" s="59"/>
      <c r="I42" s="59"/>
      <c r="J42" s="59"/>
      <c r="K42" s="59"/>
      <c r="L42" s="59">
        <f>L15+L41</f>
        <v>5.6</v>
      </c>
      <c r="M42" s="59">
        <f>M15+M41</f>
        <v>750.4</v>
      </c>
      <c r="N42" s="59"/>
      <c r="O42" s="59"/>
      <c r="P42" s="59"/>
      <c r="Q42" s="59"/>
      <c r="R42" s="59"/>
      <c r="S42" s="59"/>
      <c r="T42" s="59">
        <f t="shared" ref="T42:AA42" si="0">T15+T41</f>
        <v>756</v>
      </c>
      <c r="U42" s="59">
        <f t="shared" si="0"/>
        <v>752.4</v>
      </c>
      <c r="V42" s="59">
        <f t="shared" si="0"/>
        <v>400</v>
      </c>
      <c r="W42" s="59">
        <f t="shared" si="0"/>
        <v>3.6</v>
      </c>
      <c r="X42" s="59">
        <f t="shared" si="0"/>
        <v>0</v>
      </c>
      <c r="Y42" s="59">
        <f t="shared" si="0"/>
        <v>0</v>
      </c>
      <c r="Z42" s="59">
        <f t="shared" si="0"/>
        <v>0</v>
      </c>
      <c r="AA42" s="59">
        <f t="shared" si="0"/>
        <v>0</v>
      </c>
      <c r="AB42" s="59"/>
      <c r="AC42" s="59"/>
      <c r="AD42" s="59"/>
      <c r="AE42" s="59"/>
      <c r="AF42" s="59">
        <f>AF15+AF41</f>
        <v>6</v>
      </c>
      <c r="AG42" s="59">
        <f>AG15+AG41</f>
        <v>766.7</v>
      </c>
      <c r="AH42" s="59"/>
      <c r="AI42" s="59"/>
      <c r="AJ42" s="59"/>
      <c r="AK42" s="59"/>
      <c r="AL42" s="59"/>
      <c r="AM42" s="59"/>
      <c r="AN42" s="59">
        <f>AN15+AN41</f>
        <v>772.7</v>
      </c>
      <c r="AO42" s="59">
        <f>AO15+AO41</f>
        <v>772.7</v>
      </c>
      <c r="AP42" s="59">
        <f>AP15+AP41</f>
        <v>474</v>
      </c>
      <c r="AQ42" s="59">
        <f>AQ15+AQ41</f>
        <v>0</v>
      </c>
      <c r="AR42" s="59"/>
      <c r="AS42" s="59"/>
      <c r="AT42" s="59"/>
      <c r="AU42" s="59"/>
      <c r="AV42" s="59">
        <f>AV15+AV41</f>
        <v>5.3</v>
      </c>
      <c r="AW42" s="59">
        <f>AW15+AW41</f>
        <v>756.7</v>
      </c>
      <c r="AX42" s="59"/>
      <c r="AY42" s="59"/>
      <c r="AZ42" s="59"/>
      <c r="BA42" s="59"/>
      <c r="BB42" s="59"/>
      <c r="BC42" s="59"/>
      <c r="BD42" s="59">
        <f>BD15+BD41</f>
        <v>762</v>
      </c>
      <c r="BE42" s="59">
        <f>BE15+BE41</f>
        <v>762</v>
      </c>
      <c r="BF42" s="59">
        <f>BF15+BF41</f>
        <v>423</v>
      </c>
      <c r="BG42" s="59">
        <f>BG15+BG41</f>
        <v>0</v>
      </c>
      <c r="BH42" s="59"/>
      <c r="BI42" s="59"/>
      <c r="BJ42" s="59"/>
      <c r="BK42" s="59"/>
      <c r="BL42" s="59">
        <f>BL15+BL41</f>
        <v>5.3</v>
      </c>
      <c r="BM42" s="59">
        <f>BM15+BM41</f>
        <v>753.4</v>
      </c>
      <c r="BN42" s="59"/>
      <c r="BO42" s="59"/>
      <c r="BP42" s="59"/>
      <c r="BQ42" s="59"/>
      <c r="BR42" s="59"/>
      <c r="BS42" s="59"/>
      <c r="BT42" s="59">
        <f>BT15+BT41</f>
        <v>758.69999999999993</v>
      </c>
      <c r="BU42" s="59">
        <f>BU15+BU41</f>
        <v>758.69999999999993</v>
      </c>
      <c r="BV42" s="59">
        <f>BV15+BV41</f>
        <v>423</v>
      </c>
      <c r="BW42" s="59">
        <f>BW15+BW41</f>
        <v>0</v>
      </c>
      <c r="BX42" s="134"/>
      <c r="BY42" s="11"/>
      <c r="BZ42" s="11"/>
      <c r="CA42" s="11"/>
      <c r="CB42" s="11"/>
    </row>
    <row r="43" spans="1:80" s="53" customFormat="1" ht="18" customHeight="1" x14ac:dyDescent="0.2">
      <c r="A43" s="9" t="s">
        <v>34</v>
      </c>
      <c r="B43" s="225" t="s">
        <v>40</v>
      </c>
      <c r="C43" s="225"/>
      <c r="D43" s="225"/>
      <c r="E43" s="225"/>
      <c r="F43" s="225"/>
      <c r="G43" s="225"/>
      <c r="H43" s="61"/>
      <c r="I43" s="61"/>
      <c r="J43" s="61"/>
      <c r="K43" s="61"/>
      <c r="L43" s="61">
        <f>L42</f>
        <v>5.6</v>
      </c>
      <c r="M43" s="61">
        <f>M42</f>
        <v>750.4</v>
      </c>
      <c r="N43" s="61"/>
      <c r="O43" s="61"/>
      <c r="P43" s="61"/>
      <c r="Q43" s="61"/>
      <c r="R43" s="61"/>
      <c r="S43" s="61"/>
      <c r="T43" s="61">
        <f t="shared" ref="T43:AA43" si="1">T42</f>
        <v>756</v>
      </c>
      <c r="U43" s="61">
        <f t="shared" si="1"/>
        <v>752.4</v>
      </c>
      <c r="V43" s="61">
        <f t="shared" si="1"/>
        <v>400</v>
      </c>
      <c r="W43" s="61">
        <f t="shared" si="1"/>
        <v>3.6</v>
      </c>
      <c r="X43" s="61">
        <f t="shared" si="1"/>
        <v>0</v>
      </c>
      <c r="Y43" s="61">
        <f t="shared" si="1"/>
        <v>0</v>
      </c>
      <c r="Z43" s="61">
        <f t="shared" si="1"/>
        <v>0</v>
      </c>
      <c r="AA43" s="61">
        <f t="shared" si="1"/>
        <v>0</v>
      </c>
      <c r="AB43" s="61"/>
      <c r="AC43" s="61"/>
      <c r="AD43" s="61"/>
      <c r="AE43" s="61"/>
      <c r="AF43" s="61">
        <f>AF42</f>
        <v>6</v>
      </c>
      <c r="AG43" s="61">
        <f>AG42</f>
        <v>766.7</v>
      </c>
      <c r="AH43" s="61"/>
      <c r="AI43" s="61"/>
      <c r="AJ43" s="61"/>
      <c r="AK43" s="61"/>
      <c r="AL43" s="61"/>
      <c r="AM43" s="61"/>
      <c r="AN43" s="61">
        <f>AN42</f>
        <v>772.7</v>
      </c>
      <c r="AO43" s="61">
        <f>AO42</f>
        <v>772.7</v>
      </c>
      <c r="AP43" s="61">
        <f>AP42</f>
        <v>474</v>
      </c>
      <c r="AQ43" s="61">
        <f>AQ42</f>
        <v>0</v>
      </c>
      <c r="AR43" s="61"/>
      <c r="AS43" s="61"/>
      <c r="AT43" s="61"/>
      <c r="AU43" s="61"/>
      <c r="AV43" s="61">
        <f>AV42</f>
        <v>5.3</v>
      </c>
      <c r="AW43" s="61">
        <f>AW42</f>
        <v>756.7</v>
      </c>
      <c r="AX43" s="61"/>
      <c r="AY43" s="61"/>
      <c r="AZ43" s="61"/>
      <c r="BA43" s="61"/>
      <c r="BB43" s="61"/>
      <c r="BC43" s="61"/>
      <c r="BD43" s="61">
        <f>BD42</f>
        <v>762</v>
      </c>
      <c r="BE43" s="61">
        <f>BE42</f>
        <v>762</v>
      </c>
      <c r="BF43" s="61">
        <f>BF42</f>
        <v>423</v>
      </c>
      <c r="BG43" s="61">
        <f>BG42</f>
        <v>0</v>
      </c>
      <c r="BH43" s="61"/>
      <c r="BI43" s="61"/>
      <c r="BJ43" s="61"/>
      <c r="BK43" s="61"/>
      <c r="BL43" s="61">
        <f>BL42</f>
        <v>5.3</v>
      </c>
      <c r="BM43" s="61">
        <f>BM42</f>
        <v>753.4</v>
      </c>
      <c r="BN43" s="61"/>
      <c r="BO43" s="61"/>
      <c r="BP43" s="61"/>
      <c r="BQ43" s="61"/>
      <c r="BR43" s="61"/>
      <c r="BS43" s="61"/>
      <c r="BT43" s="61">
        <f>BT42</f>
        <v>758.69999999999993</v>
      </c>
      <c r="BU43" s="61">
        <f>BU42</f>
        <v>758.69999999999993</v>
      </c>
      <c r="BV43" s="61">
        <f>BV42</f>
        <v>423</v>
      </c>
      <c r="BW43" s="61">
        <f>BW42</f>
        <v>0</v>
      </c>
      <c r="BX43" s="8"/>
      <c r="BY43" s="8"/>
      <c r="BZ43" s="8"/>
      <c r="CA43" s="8"/>
      <c r="CB43" s="8"/>
    </row>
    <row r="44" spans="1:80" s="53" customFormat="1" ht="18" customHeight="1" x14ac:dyDescent="0.2">
      <c r="A44" s="9" t="s">
        <v>35</v>
      </c>
      <c r="B44" s="224" t="s">
        <v>144</v>
      </c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6"/>
      <c r="AE44" s="226"/>
      <c r="AF44" s="226"/>
      <c r="AG44" s="226"/>
      <c r="AH44" s="226"/>
      <c r="AI44" s="226"/>
      <c r="AJ44" s="226"/>
      <c r="AK44" s="226"/>
      <c r="AL44" s="226"/>
      <c r="AM44" s="39"/>
      <c r="AN44" s="39"/>
      <c r="AO44" s="39"/>
      <c r="AP44" s="39"/>
      <c r="AQ44" s="39"/>
      <c r="AR44" s="39"/>
      <c r="AS44" s="8"/>
      <c r="AT44" s="8"/>
      <c r="AU44" s="8"/>
      <c r="AV44" s="8"/>
      <c r="AW44" s="8"/>
      <c r="AX44" s="8"/>
      <c r="AY44" s="8"/>
      <c r="AZ44" s="40"/>
      <c r="BA44" s="8"/>
      <c r="BB44" s="8"/>
      <c r="BC44" s="8"/>
      <c r="BD44" s="39"/>
      <c r="BE44" s="39"/>
      <c r="BF44" s="39"/>
      <c r="BG44" s="8"/>
      <c r="BH44" s="39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55"/>
      <c r="BU44" s="55"/>
      <c r="BV44" s="55"/>
      <c r="BW44" s="8"/>
      <c r="BX44" s="8"/>
      <c r="BY44" s="8"/>
      <c r="BZ44" s="8"/>
      <c r="CA44" s="8"/>
      <c r="CB44" s="8"/>
    </row>
    <row r="45" spans="1:80" s="53" customFormat="1" ht="18" customHeight="1" x14ac:dyDescent="0.2">
      <c r="A45" s="9" t="s">
        <v>35</v>
      </c>
      <c r="B45" s="46" t="s">
        <v>34</v>
      </c>
      <c r="C45" s="228" t="s">
        <v>44</v>
      </c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8"/>
      <c r="AE45" s="228"/>
      <c r="AF45" s="228"/>
      <c r="AG45" s="228"/>
      <c r="AH45" s="228"/>
      <c r="AI45" s="228"/>
      <c r="AJ45" s="228"/>
      <c r="AK45" s="228"/>
      <c r="AL45" s="228"/>
      <c r="AM45" s="47"/>
      <c r="AN45" s="47"/>
      <c r="AO45" s="47"/>
      <c r="AP45" s="47"/>
      <c r="AQ45" s="47"/>
      <c r="AR45" s="47"/>
      <c r="AS45" s="11"/>
      <c r="AT45" s="11"/>
      <c r="AU45" s="11"/>
      <c r="AV45" s="11"/>
      <c r="AW45" s="11"/>
      <c r="AX45" s="11"/>
      <c r="AY45" s="11"/>
      <c r="AZ45" s="48"/>
      <c r="BA45" s="11"/>
      <c r="BB45" s="11"/>
      <c r="BC45" s="11"/>
      <c r="BD45" s="47"/>
      <c r="BE45" s="47"/>
      <c r="BF45" s="47"/>
      <c r="BG45" s="11"/>
      <c r="BH45" s="47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56"/>
      <c r="BU45" s="56"/>
      <c r="BV45" s="56"/>
      <c r="BW45" s="11"/>
      <c r="BX45" s="11"/>
      <c r="BY45" s="11"/>
      <c r="BZ45" s="11"/>
      <c r="CA45" s="11"/>
      <c r="CB45" s="11"/>
    </row>
    <row r="46" spans="1:80" s="53" customFormat="1" ht="45.75" x14ac:dyDescent="0.2">
      <c r="A46" s="9" t="s">
        <v>35</v>
      </c>
      <c r="B46" s="46" t="s">
        <v>34</v>
      </c>
      <c r="C46" s="169" t="s">
        <v>34</v>
      </c>
      <c r="D46" s="165" t="s">
        <v>134</v>
      </c>
      <c r="E46" s="33" t="s">
        <v>39</v>
      </c>
      <c r="F46" s="34" t="s">
        <v>45</v>
      </c>
      <c r="G46" s="34" t="s">
        <v>46</v>
      </c>
      <c r="H46" s="170"/>
      <c r="I46" s="170"/>
      <c r="J46" s="166"/>
      <c r="K46" s="166"/>
      <c r="L46" s="166"/>
      <c r="M46" s="166">
        <v>330</v>
      </c>
      <c r="N46" s="166"/>
      <c r="O46" s="166"/>
      <c r="P46" s="166"/>
      <c r="Q46" s="166"/>
      <c r="R46" s="166"/>
      <c r="S46" s="166"/>
      <c r="T46" s="166">
        <v>330</v>
      </c>
      <c r="U46" s="166">
        <v>330</v>
      </c>
      <c r="V46" s="166">
        <v>24</v>
      </c>
      <c r="W46" s="166">
        <v>0</v>
      </c>
      <c r="X46" s="171"/>
      <c r="Y46" s="171"/>
      <c r="Z46" s="171"/>
      <c r="AA46" s="171"/>
      <c r="AB46" s="171"/>
      <c r="AC46" s="171"/>
      <c r="AD46" s="171"/>
      <c r="AE46" s="171"/>
      <c r="AF46" s="171"/>
      <c r="AG46" s="171">
        <v>426</v>
      </c>
      <c r="AH46" s="171"/>
      <c r="AI46" s="171"/>
      <c r="AJ46" s="171"/>
      <c r="AK46" s="171"/>
      <c r="AL46" s="171"/>
      <c r="AM46" s="166"/>
      <c r="AN46" s="166">
        <v>426</v>
      </c>
      <c r="AO46" s="166">
        <v>426</v>
      </c>
      <c r="AP46" s="166">
        <v>24</v>
      </c>
      <c r="AQ46" s="166">
        <v>0</v>
      </c>
      <c r="AR46" s="166"/>
      <c r="AS46" s="168"/>
      <c r="AT46" s="168"/>
      <c r="AU46" s="168"/>
      <c r="AV46" s="168"/>
      <c r="AW46" s="168">
        <v>330</v>
      </c>
      <c r="AX46" s="168"/>
      <c r="AY46" s="168"/>
      <c r="AZ46" s="166">
        <v>2050</v>
      </c>
      <c r="BA46" s="168"/>
      <c r="BB46" s="168"/>
      <c r="BC46" s="168"/>
      <c r="BD46" s="166">
        <f>330</f>
        <v>330</v>
      </c>
      <c r="BE46" s="166">
        <f>330</f>
        <v>330</v>
      </c>
      <c r="BF46" s="166">
        <v>24</v>
      </c>
      <c r="BG46" s="166">
        <v>0</v>
      </c>
      <c r="BH46" s="166"/>
      <c r="BI46" s="168"/>
      <c r="BJ46" s="168"/>
      <c r="BK46" s="168"/>
      <c r="BL46" s="168"/>
      <c r="BM46" s="166">
        <v>330</v>
      </c>
      <c r="BN46" s="166"/>
      <c r="BO46" s="166"/>
      <c r="BP46" s="166">
        <v>1025</v>
      </c>
      <c r="BQ46" s="166"/>
      <c r="BR46" s="166"/>
      <c r="BS46" s="166"/>
      <c r="BT46" s="166">
        <v>330</v>
      </c>
      <c r="BU46" s="166">
        <v>330</v>
      </c>
      <c r="BV46" s="166">
        <v>24</v>
      </c>
      <c r="BW46" s="166">
        <v>0</v>
      </c>
      <c r="BX46" s="167"/>
      <c r="BY46" s="167"/>
      <c r="BZ46" s="167"/>
      <c r="CA46" s="167"/>
      <c r="CB46" s="167"/>
    </row>
    <row r="47" spans="1:80" s="53" customFormat="1" ht="45.75" x14ac:dyDescent="0.2">
      <c r="A47" s="9" t="s">
        <v>35</v>
      </c>
      <c r="B47" s="46" t="s">
        <v>34</v>
      </c>
      <c r="C47" s="31" t="s">
        <v>34</v>
      </c>
      <c r="D47" s="52" t="s">
        <v>79</v>
      </c>
      <c r="E47" s="33" t="s">
        <v>39</v>
      </c>
      <c r="F47" s="34" t="s">
        <v>45</v>
      </c>
      <c r="G47" s="34" t="s">
        <v>46</v>
      </c>
      <c r="H47" s="4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45"/>
      <c r="Y47" s="45"/>
      <c r="Z47" s="45"/>
      <c r="AA47" s="45"/>
      <c r="AB47" s="43"/>
      <c r="AC47" s="45"/>
      <c r="AD47" s="45"/>
      <c r="AE47" s="45"/>
      <c r="AF47" s="45"/>
      <c r="AG47" s="13"/>
      <c r="AH47" s="45"/>
      <c r="AI47" s="45"/>
      <c r="AJ47" s="45"/>
      <c r="AK47" s="45"/>
      <c r="AL47" s="45"/>
      <c r="AM47" s="16"/>
      <c r="AN47" s="13"/>
      <c r="AO47" s="13"/>
      <c r="AP47" s="13"/>
      <c r="AQ47" s="16"/>
      <c r="AR47" s="43"/>
      <c r="AS47" s="43"/>
      <c r="AT47" s="43"/>
      <c r="AU47" s="43"/>
      <c r="AV47" s="43"/>
      <c r="AW47" s="13"/>
      <c r="AX47" s="43"/>
      <c r="AY47" s="43"/>
      <c r="AZ47" s="44"/>
      <c r="BA47" s="43"/>
      <c r="BB47" s="43"/>
      <c r="BC47" s="43"/>
      <c r="BD47" s="13"/>
      <c r="BE47" s="13"/>
      <c r="BF47" s="13"/>
      <c r="BG47" s="16"/>
      <c r="BH47" s="43"/>
      <c r="BI47" s="43"/>
      <c r="BJ47" s="43"/>
      <c r="BK47" s="43"/>
      <c r="BL47" s="43"/>
      <c r="BM47" s="13"/>
      <c r="BN47" s="43"/>
      <c r="BO47" s="43"/>
      <c r="BP47" s="43"/>
      <c r="BQ47" s="43"/>
      <c r="BR47" s="43"/>
      <c r="BS47" s="43"/>
      <c r="BT47" s="57"/>
      <c r="BU47" s="57"/>
      <c r="BV47" s="57"/>
      <c r="BW47" s="43"/>
      <c r="BX47" s="247" t="s">
        <v>108</v>
      </c>
      <c r="BY47" s="244" t="s">
        <v>109</v>
      </c>
      <c r="BZ47" s="244" t="s">
        <v>110</v>
      </c>
      <c r="CA47" s="244" t="s">
        <v>110</v>
      </c>
      <c r="CB47" s="244" t="s">
        <v>111</v>
      </c>
    </row>
    <row r="48" spans="1:80" s="53" customFormat="1" ht="63.75" customHeight="1" x14ac:dyDescent="0.2">
      <c r="A48" s="9" t="s">
        <v>35</v>
      </c>
      <c r="B48" s="46" t="s">
        <v>34</v>
      </c>
      <c r="C48" s="31" t="s">
        <v>34</v>
      </c>
      <c r="D48" s="52" t="s">
        <v>80</v>
      </c>
      <c r="E48" s="33" t="s">
        <v>39</v>
      </c>
      <c r="F48" s="34" t="s">
        <v>45</v>
      </c>
      <c r="G48" s="34" t="s">
        <v>46</v>
      </c>
      <c r="H48" s="4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45"/>
      <c r="Y48" s="45"/>
      <c r="Z48" s="45"/>
      <c r="AA48" s="45"/>
      <c r="AB48" s="43"/>
      <c r="AC48" s="45"/>
      <c r="AD48" s="45"/>
      <c r="AE48" s="45"/>
      <c r="AF48" s="45"/>
      <c r="AG48" s="13"/>
      <c r="AH48" s="45"/>
      <c r="AI48" s="45"/>
      <c r="AJ48" s="45"/>
      <c r="AK48" s="45"/>
      <c r="AL48" s="45"/>
      <c r="AM48" s="16"/>
      <c r="AN48" s="13"/>
      <c r="AO48" s="13"/>
      <c r="AP48" s="13"/>
      <c r="AQ48" s="16"/>
      <c r="AR48" s="43"/>
      <c r="AS48" s="43"/>
      <c r="AT48" s="43"/>
      <c r="AU48" s="43"/>
      <c r="AV48" s="43"/>
      <c r="AW48" s="13"/>
      <c r="AX48" s="43"/>
      <c r="AY48" s="43"/>
      <c r="AZ48" s="44"/>
      <c r="BA48" s="43"/>
      <c r="BB48" s="43"/>
      <c r="BC48" s="43"/>
      <c r="BD48" s="13"/>
      <c r="BE48" s="13"/>
      <c r="BF48" s="13"/>
      <c r="BG48" s="16"/>
      <c r="BH48" s="43"/>
      <c r="BI48" s="43"/>
      <c r="BJ48" s="43"/>
      <c r="BK48" s="43"/>
      <c r="BL48" s="43"/>
      <c r="BM48" s="13"/>
      <c r="BN48" s="43"/>
      <c r="BO48" s="43"/>
      <c r="BP48" s="43"/>
      <c r="BQ48" s="43"/>
      <c r="BR48" s="43"/>
      <c r="BS48" s="43"/>
      <c r="BT48" s="57"/>
      <c r="BU48" s="57"/>
      <c r="BV48" s="57"/>
      <c r="BW48" s="43"/>
      <c r="BX48" s="247"/>
      <c r="BY48" s="245"/>
      <c r="BZ48" s="245"/>
      <c r="CA48" s="245"/>
      <c r="CB48" s="245"/>
    </row>
    <row r="49" spans="1:80" s="53" customFormat="1" ht="54" customHeight="1" x14ac:dyDescent="0.2">
      <c r="A49" s="9" t="s">
        <v>35</v>
      </c>
      <c r="B49" s="46" t="s">
        <v>34</v>
      </c>
      <c r="C49" s="31" t="s">
        <v>34</v>
      </c>
      <c r="D49" s="52" t="s">
        <v>81</v>
      </c>
      <c r="E49" s="33" t="s">
        <v>39</v>
      </c>
      <c r="F49" s="34" t="s">
        <v>45</v>
      </c>
      <c r="G49" s="34" t="s">
        <v>46</v>
      </c>
      <c r="H49" s="4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66"/>
      <c r="X49" s="45"/>
      <c r="Y49" s="45"/>
      <c r="Z49" s="45"/>
      <c r="AA49" s="45"/>
      <c r="AB49" s="43"/>
      <c r="AC49" s="45"/>
      <c r="AD49" s="45"/>
      <c r="AE49" s="45"/>
      <c r="AF49" s="45"/>
      <c r="AG49" s="13"/>
      <c r="AH49" s="45"/>
      <c r="AI49" s="45"/>
      <c r="AJ49" s="45"/>
      <c r="AK49" s="45"/>
      <c r="AL49" s="45"/>
      <c r="AM49" s="16"/>
      <c r="AN49" s="13"/>
      <c r="AO49" s="13"/>
      <c r="AP49" s="13"/>
      <c r="AQ49" s="16"/>
      <c r="AR49" s="43"/>
      <c r="AS49" s="43"/>
      <c r="AT49" s="43"/>
      <c r="AU49" s="43"/>
      <c r="AV49" s="43"/>
      <c r="AW49" s="13"/>
      <c r="AX49" s="43"/>
      <c r="AY49" s="43"/>
      <c r="AZ49" s="44"/>
      <c r="BA49" s="43"/>
      <c r="BB49" s="43"/>
      <c r="BC49" s="43"/>
      <c r="BD49" s="13"/>
      <c r="BE49" s="13"/>
      <c r="BF49" s="13"/>
      <c r="BG49" s="57"/>
      <c r="BH49" s="43"/>
      <c r="BI49" s="43"/>
      <c r="BJ49" s="43"/>
      <c r="BK49" s="43"/>
      <c r="BL49" s="43"/>
      <c r="BM49" s="13"/>
      <c r="BN49" s="43"/>
      <c r="BO49" s="43"/>
      <c r="BP49" s="43"/>
      <c r="BQ49" s="43"/>
      <c r="BR49" s="43"/>
      <c r="BS49" s="43"/>
      <c r="BT49" s="57"/>
      <c r="BU49" s="57"/>
      <c r="BV49" s="57"/>
      <c r="BW49" s="57"/>
      <c r="BX49" s="54" t="s">
        <v>73</v>
      </c>
      <c r="BY49" s="51">
        <v>20</v>
      </c>
      <c r="BZ49" s="51">
        <v>20</v>
      </c>
      <c r="CA49" s="51">
        <v>30</v>
      </c>
      <c r="CB49" s="51">
        <v>30</v>
      </c>
    </row>
    <row r="50" spans="1:80" s="53" customFormat="1" ht="52.5" customHeight="1" x14ac:dyDescent="0.2">
      <c r="A50" s="9" t="s">
        <v>35</v>
      </c>
      <c r="B50" s="46" t="s">
        <v>34</v>
      </c>
      <c r="C50" s="31" t="s">
        <v>34</v>
      </c>
      <c r="D50" s="52" t="s">
        <v>82</v>
      </c>
      <c r="E50" s="33" t="s">
        <v>39</v>
      </c>
      <c r="F50" s="34" t="s">
        <v>45</v>
      </c>
      <c r="G50" s="34" t="s">
        <v>46</v>
      </c>
      <c r="H50" s="4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66"/>
      <c r="X50" s="45"/>
      <c r="Y50" s="45"/>
      <c r="Z50" s="45"/>
      <c r="AA50" s="45"/>
      <c r="AB50" s="43"/>
      <c r="AC50" s="45"/>
      <c r="AD50" s="45"/>
      <c r="AE50" s="45"/>
      <c r="AF50" s="45"/>
      <c r="AG50" s="13"/>
      <c r="AH50" s="45"/>
      <c r="AI50" s="45"/>
      <c r="AJ50" s="45"/>
      <c r="AK50" s="45"/>
      <c r="AL50" s="45"/>
      <c r="AM50" s="16"/>
      <c r="AN50" s="13"/>
      <c r="AO50" s="13"/>
      <c r="AP50" s="13"/>
      <c r="AQ50" s="16"/>
      <c r="AR50" s="43"/>
      <c r="AS50" s="43"/>
      <c r="AT50" s="43"/>
      <c r="AU50" s="43"/>
      <c r="AV50" s="43"/>
      <c r="AW50" s="13"/>
      <c r="AX50" s="43"/>
      <c r="AY50" s="43"/>
      <c r="AZ50" s="44"/>
      <c r="BA50" s="43"/>
      <c r="BB50" s="43"/>
      <c r="BC50" s="43"/>
      <c r="BD50" s="13"/>
      <c r="BE50" s="13"/>
      <c r="BF50" s="13"/>
      <c r="BG50" s="57"/>
      <c r="BH50" s="43"/>
      <c r="BI50" s="43"/>
      <c r="BJ50" s="43"/>
      <c r="BK50" s="43"/>
      <c r="BL50" s="43"/>
      <c r="BM50" s="13"/>
      <c r="BN50" s="43"/>
      <c r="BO50" s="43"/>
      <c r="BP50" s="43"/>
      <c r="BQ50" s="43"/>
      <c r="BR50" s="43"/>
      <c r="BS50" s="43"/>
      <c r="BT50" s="57"/>
      <c r="BU50" s="57"/>
      <c r="BV50" s="57"/>
      <c r="BW50" s="57"/>
      <c r="BX50" s="52" t="s">
        <v>74</v>
      </c>
      <c r="BY50" s="51">
        <v>0.5</v>
      </c>
      <c r="BZ50" s="51">
        <v>2</v>
      </c>
      <c r="CA50" s="51">
        <v>2</v>
      </c>
      <c r="CB50" s="51">
        <v>1</v>
      </c>
    </row>
    <row r="51" spans="1:80" s="53" customFormat="1" ht="60.75" customHeight="1" x14ac:dyDescent="0.2">
      <c r="A51" s="9" t="s">
        <v>35</v>
      </c>
      <c r="B51" s="46" t="s">
        <v>34</v>
      </c>
      <c r="C51" s="37" t="s">
        <v>34</v>
      </c>
      <c r="D51" s="52" t="s">
        <v>83</v>
      </c>
      <c r="E51" s="33" t="s">
        <v>39</v>
      </c>
      <c r="F51" s="34" t="s">
        <v>45</v>
      </c>
      <c r="G51" s="34" t="s">
        <v>46</v>
      </c>
      <c r="H51" s="4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66"/>
      <c r="X51" s="45"/>
      <c r="Y51" s="45"/>
      <c r="Z51" s="45"/>
      <c r="AA51" s="45"/>
      <c r="AB51" s="43"/>
      <c r="AC51" s="45"/>
      <c r="AD51" s="45"/>
      <c r="AE51" s="45"/>
      <c r="AF51" s="45"/>
      <c r="AG51" s="13"/>
      <c r="AH51" s="45"/>
      <c r="AI51" s="45"/>
      <c r="AJ51" s="45"/>
      <c r="AK51" s="45"/>
      <c r="AL51" s="45"/>
      <c r="AM51" s="16"/>
      <c r="AN51" s="13"/>
      <c r="AO51" s="13"/>
      <c r="AP51" s="13"/>
      <c r="AQ51" s="16"/>
      <c r="AR51" s="43"/>
      <c r="AS51" s="43"/>
      <c r="AT51" s="43"/>
      <c r="AU51" s="43"/>
      <c r="AV51" s="43"/>
      <c r="AW51" s="13"/>
      <c r="AX51" s="43"/>
      <c r="AY51" s="43"/>
      <c r="AZ51" s="44"/>
      <c r="BA51" s="43"/>
      <c r="BB51" s="43"/>
      <c r="BC51" s="43"/>
      <c r="BD51" s="13"/>
      <c r="BE51" s="13"/>
      <c r="BF51" s="13"/>
      <c r="BG51" s="57"/>
      <c r="BH51" s="43"/>
      <c r="BI51" s="43"/>
      <c r="BJ51" s="43"/>
      <c r="BK51" s="43"/>
      <c r="BL51" s="43"/>
      <c r="BM51" s="13"/>
      <c r="BN51" s="43"/>
      <c r="BO51" s="43"/>
      <c r="BP51" s="43"/>
      <c r="BQ51" s="43"/>
      <c r="BR51" s="43"/>
      <c r="BS51" s="43"/>
      <c r="BT51" s="57"/>
      <c r="BU51" s="57"/>
      <c r="BV51" s="57"/>
      <c r="BW51" s="57"/>
      <c r="BX51" s="52" t="s">
        <v>75</v>
      </c>
      <c r="BY51" s="51">
        <v>7</v>
      </c>
      <c r="BZ51" s="51">
        <v>10</v>
      </c>
      <c r="CA51" s="51">
        <v>15</v>
      </c>
      <c r="CB51" s="51">
        <v>15</v>
      </c>
    </row>
    <row r="52" spans="1:80" s="53" customFormat="1" ht="83.25" customHeight="1" x14ac:dyDescent="0.2">
      <c r="A52" s="9" t="s">
        <v>35</v>
      </c>
      <c r="B52" s="46" t="s">
        <v>34</v>
      </c>
      <c r="C52" s="37" t="s">
        <v>34</v>
      </c>
      <c r="D52" s="52" t="s">
        <v>84</v>
      </c>
      <c r="E52" s="33" t="s">
        <v>39</v>
      </c>
      <c r="F52" s="34" t="s">
        <v>45</v>
      </c>
      <c r="G52" s="34" t="s">
        <v>46</v>
      </c>
      <c r="H52" s="4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66"/>
      <c r="X52" s="45"/>
      <c r="Y52" s="45"/>
      <c r="Z52" s="45"/>
      <c r="AA52" s="45"/>
      <c r="AB52" s="43"/>
      <c r="AC52" s="45"/>
      <c r="AD52" s="45"/>
      <c r="AE52" s="45"/>
      <c r="AF52" s="45"/>
      <c r="AG52" s="13"/>
      <c r="AH52" s="45"/>
      <c r="AI52" s="45"/>
      <c r="AJ52" s="45"/>
      <c r="AK52" s="45"/>
      <c r="AL52" s="45"/>
      <c r="AM52" s="16"/>
      <c r="AN52" s="13"/>
      <c r="AO52" s="13"/>
      <c r="AP52" s="13"/>
      <c r="AQ52" s="16"/>
      <c r="AR52" s="43"/>
      <c r="AS52" s="43"/>
      <c r="AT52" s="43"/>
      <c r="AU52" s="43"/>
      <c r="AV52" s="43"/>
      <c r="AW52" s="13"/>
      <c r="AX52" s="43"/>
      <c r="AY52" s="43"/>
      <c r="AZ52" s="44"/>
      <c r="BA52" s="43"/>
      <c r="BB52" s="43"/>
      <c r="BC52" s="43"/>
      <c r="BD52" s="13"/>
      <c r="BE52" s="13"/>
      <c r="BF52" s="13"/>
      <c r="BG52" s="57"/>
      <c r="BH52" s="43"/>
      <c r="BI52" s="43"/>
      <c r="BJ52" s="43"/>
      <c r="BK52" s="43"/>
      <c r="BL52" s="43"/>
      <c r="BM52" s="13"/>
      <c r="BN52" s="43"/>
      <c r="BO52" s="43"/>
      <c r="BP52" s="43"/>
      <c r="BQ52" s="43"/>
      <c r="BR52" s="43"/>
      <c r="BS52" s="43"/>
      <c r="BT52" s="57"/>
      <c r="BU52" s="57"/>
      <c r="BV52" s="57"/>
      <c r="BW52" s="57"/>
      <c r="BX52" s="54" t="s">
        <v>76</v>
      </c>
      <c r="BY52" s="51">
        <v>42.5</v>
      </c>
      <c r="BZ52" s="51">
        <v>42.5</v>
      </c>
      <c r="CA52" s="51">
        <v>42.5</v>
      </c>
      <c r="CB52" s="51">
        <v>42.5</v>
      </c>
    </row>
    <row r="53" spans="1:80" s="53" customFormat="1" ht="97.5" customHeight="1" x14ac:dyDescent="0.2">
      <c r="A53" s="9" t="s">
        <v>35</v>
      </c>
      <c r="B53" s="46" t="s">
        <v>34</v>
      </c>
      <c r="C53" s="37" t="s">
        <v>34</v>
      </c>
      <c r="D53" s="52" t="s">
        <v>85</v>
      </c>
      <c r="E53" s="33" t="s">
        <v>39</v>
      </c>
      <c r="F53" s="34" t="s">
        <v>45</v>
      </c>
      <c r="G53" s="34" t="s">
        <v>46</v>
      </c>
      <c r="H53" s="4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66"/>
      <c r="X53" s="45"/>
      <c r="Y53" s="45"/>
      <c r="Z53" s="45"/>
      <c r="AA53" s="45"/>
      <c r="AB53" s="43"/>
      <c r="AC53" s="45"/>
      <c r="AD53" s="45"/>
      <c r="AE53" s="45"/>
      <c r="AF53" s="45"/>
      <c r="AG53" s="13"/>
      <c r="AH53" s="45"/>
      <c r="AI53" s="45"/>
      <c r="AJ53" s="45"/>
      <c r="AK53" s="45"/>
      <c r="AL53" s="45"/>
      <c r="AM53" s="16"/>
      <c r="AN53" s="13"/>
      <c r="AO53" s="13"/>
      <c r="AP53" s="13"/>
      <c r="AQ53" s="16"/>
      <c r="AR53" s="43"/>
      <c r="AS53" s="43"/>
      <c r="AT53" s="43"/>
      <c r="AU53" s="43"/>
      <c r="AV53" s="43"/>
      <c r="AW53" s="13"/>
      <c r="AX53" s="43"/>
      <c r="AY53" s="43"/>
      <c r="AZ53" s="44"/>
      <c r="BA53" s="43"/>
      <c r="BB53" s="43"/>
      <c r="BC53" s="43"/>
      <c r="BD53" s="13"/>
      <c r="BE53" s="13"/>
      <c r="BF53" s="13"/>
      <c r="BG53" s="16"/>
      <c r="BH53" s="43"/>
      <c r="BI53" s="43"/>
      <c r="BJ53" s="43"/>
      <c r="BK53" s="43"/>
      <c r="BL53" s="43"/>
      <c r="BM53" s="13"/>
      <c r="BN53" s="51"/>
      <c r="BO53" s="51"/>
      <c r="BP53" s="51"/>
      <c r="BQ53" s="51"/>
      <c r="BR53" s="51"/>
      <c r="BS53" s="51"/>
      <c r="BT53" s="16"/>
      <c r="BU53" s="16"/>
      <c r="BV53" s="16"/>
      <c r="BW53" s="16"/>
      <c r="BX53" s="52" t="s">
        <v>77</v>
      </c>
      <c r="BY53" s="51">
        <v>0</v>
      </c>
      <c r="BZ53" s="51">
        <v>1</v>
      </c>
      <c r="CA53" s="51">
        <v>1</v>
      </c>
      <c r="CB53" s="51">
        <v>1</v>
      </c>
    </row>
    <row r="54" spans="1:80" s="53" customFormat="1" ht="52.5" customHeight="1" x14ac:dyDescent="0.2">
      <c r="A54" s="9" t="s">
        <v>35</v>
      </c>
      <c r="B54" s="46" t="s">
        <v>34</v>
      </c>
      <c r="C54" s="31" t="s">
        <v>34</v>
      </c>
      <c r="D54" s="52" t="s">
        <v>86</v>
      </c>
      <c r="E54" s="33" t="s">
        <v>39</v>
      </c>
      <c r="F54" s="34" t="s">
        <v>45</v>
      </c>
      <c r="G54" s="34" t="s">
        <v>46</v>
      </c>
      <c r="H54" s="16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42"/>
      <c r="X54" s="42"/>
      <c r="Y54" s="42"/>
      <c r="Z54" s="42"/>
      <c r="AA54" s="42"/>
      <c r="AB54" s="16"/>
      <c r="AC54" s="42"/>
      <c r="AD54" s="42"/>
      <c r="AE54" s="42"/>
      <c r="AF54" s="13"/>
      <c r="AG54" s="13"/>
      <c r="AH54" s="42"/>
      <c r="AI54" s="42"/>
      <c r="AJ54" s="13"/>
      <c r="AK54" s="42"/>
      <c r="AL54" s="13"/>
      <c r="AM54" s="16"/>
      <c r="AN54" s="13"/>
      <c r="AO54" s="13"/>
      <c r="AP54" s="13"/>
      <c r="AQ54" s="16"/>
      <c r="AR54" s="16"/>
      <c r="AS54" s="16"/>
      <c r="AT54" s="16"/>
      <c r="AU54" s="16"/>
      <c r="AV54" s="13"/>
      <c r="AW54" s="13"/>
      <c r="AX54" s="16"/>
      <c r="AY54" s="16"/>
      <c r="AZ54" s="67"/>
      <c r="BA54" s="16"/>
      <c r="BB54" s="13"/>
      <c r="BC54" s="16"/>
      <c r="BD54" s="13"/>
      <c r="BE54" s="13"/>
      <c r="BF54" s="13"/>
      <c r="BG54" s="16"/>
      <c r="BH54" s="16"/>
      <c r="BI54" s="16"/>
      <c r="BJ54" s="16"/>
      <c r="BK54" s="16"/>
      <c r="BL54" s="16"/>
      <c r="BM54" s="13"/>
      <c r="BN54" s="16"/>
      <c r="BO54" s="16"/>
      <c r="BP54" s="68"/>
      <c r="BQ54" s="16"/>
      <c r="BR54" s="69"/>
      <c r="BS54" s="16"/>
      <c r="BT54" s="16"/>
      <c r="BU54" s="16"/>
      <c r="BV54" s="16"/>
      <c r="BW54" s="16"/>
      <c r="BX54" s="54" t="s">
        <v>112</v>
      </c>
      <c r="BY54" s="43">
        <v>100</v>
      </c>
      <c r="BZ54" s="43">
        <v>0</v>
      </c>
      <c r="CA54" s="43">
        <v>180</v>
      </c>
      <c r="CB54" s="43">
        <v>90</v>
      </c>
    </row>
    <row r="55" spans="1:80" s="53" customFormat="1" ht="20.25" customHeight="1" x14ac:dyDescent="0.2">
      <c r="A55" s="9" t="s">
        <v>35</v>
      </c>
      <c r="B55" s="46" t="s">
        <v>34</v>
      </c>
      <c r="C55" s="227" t="s">
        <v>47</v>
      </c>
      <c r="D55" s="227"/>
      <c r="E55" s="227"/>
      <c r="F55" s="227"/>
      <c r="G55" s="227"/>
      <c r="H55" s="59"/>
      <c r="I55" s="59"/>
      <c r="J55" s="59"/>
      <c r="K55" s="59"/>
      <c r="L55" s="59"/>
      <c r="M55" s="59">
        <f>M46</f>
        <v>330</v>
      </c>
      <c r="N55" s="59"/>
      <c r="O55" s="59"/>
      <c r="P55" s="59"/>
      <c r="Q55" s="59"/>
      <c r="R55" s="59"/>
      <c r="S55" s="59"/>
      <c r="T55" s="59">
        <f t="shared" ref="T55:AA55" si="2">T46</f>
        <v>330</v>
      </c>
      <c r="U55" s="59">
        <f t="shared" si="2"/>
        <v>330</v>
      </c>
      <c r="V55" s="59">
        <f t="shared" si="2"/>
        <v>24</v>
      </c>
      <c r="W55" s="59">
        <f t="shared" si="2"/>
        <v>0</v>
      </c>
      <c r="X55" s="59">
        <f t="shared" si="2"/>
        <v>0</v>
      </c>
      <c r="Y55" s="59">
        <f t="shared" si="2"/>
        <v>0</v>
      </c>
      <c r="Z55" s="59">
        <f t="shared" si="2"/>
        <v>0</v>
      </c>
      <c r="AA55" s="59">
        <f t="shared" si="2"/>
        <v>0</v>
      </c>
      <c r="AB55" s="59"/>
      <c r="AC55" s="59"/>
      <c r="AD55" s="59"/>
      <c r="AE55" s="59"/>
      <c r="AF55" s="59"/>
      <c r="AG55" s="59">
        <f>AG46</f>
        <v>426</v>
      </c>
      <c r="AH55" s="59"/>
      <c r="AI55" s="59"/>
      <c r="AJ55" s="59"/>
      <c r="AK55" s="59"/>
      <c r="AL55" s="59"/>
      <c r="AM55" s="59"/>
      <c r="AN55" s="59">
        <f>AN46</f>
        <v>426</v>
      </c>
      <c r="AO55" s="59">
        <f>AO46</f>
        <v>426</v>
      </c>
      <c r="AP55" s="59">
        <f>AP46</f>
        <v>24</v>
      </c>
      <c r="AQ55" s="59">
        <f>AQ46</f>
        <v>0</v>
      </c>
      <c r="AR55" s="59"/>
      <c r="AS55" s="59"/>
      <c r="AT55" s="59"/>
      <c r="AU55" s="59"/>
      <c r="AV55" s="59"/>
      <c r="AW55" s="59">
        <f>AW46</f>
        <v>330</v>
      </c>
      <c r="AX55" s="59"/>
      <c r="AY55" s="59"/>
      <c r="AZ55" s="59">
        <f>AZ46</f>
        <v>2050</v>
      </c>
      <c r="BA55" s="59"/>
      <c r="BB55" s="59"/>
      <c r="BC55" s="59"/>
      <c r="BD55" s="59">
        <f>BD46</f>
        <v>330</v>
      </c>
      <c r="BE55" s="59">
        <f>BE46</f>
        <v>330</v>
      </c>
      <c r="BF55" s="59">
        <f>BF46</f>
        <v>24</v>
      </c>
      <c r="BG55" s="59">
        <f>BG46</f>
        <v>0</v>
      </c>
      <c r="BH55" s="59"/>
      <c r="BI55" s="59"/>
      <c r="BJ55" s="59"/>
      <c r="BK55" s="59"/>
      <c r="BL55" s="59"/>
      <c r="BM55" s="59">
        <f>BM46</f>
        <v>330</v>
      </c>
      <c r="BN55" s="59"/>
      <c r="BO55" s="59"/>
      <c r="BP55" s="59">
        <f>BP46</f>
        <v>1025</v>
      </c>
      <c r="BQ55" s="59"/>
      <c r="BR55" s="59"/>
      <c r="BS55" s="59"/>
      <c r="BT55" s="59">
        <f>BT46</f>
        <v>330</v>
      </c>
      <c r="BU55" s="59">
        <f>BU46</f>
        <v>330</v>
      </c>
      <c r="BV55" s="59">
        <f>BV46</f>
        <v>24</v>
      </c>
      <c r="BW55" s="59">
        <f>BW46</f>
        <v>0</v>
      </c>
      <c r="BX55" s="65" t="s">
        <v>37</v>
      </c>
      <c r="BY55" s="11"/>
      <c r="BZ55" s="11"/>
      <c r="CA55" s="11"/>
      <c r="CB55" s="11"/>
    </row>
    <row r="56" spans="1:80" s="53" customFormat="1" ht="15.75" customHeight="1" x14ac:dyDescent="0.2">
      <c r="A56" s="9" t="s">
        <v>35</v>
      </c>
      <c r="B56" s="272" t="s">
        <v>135</v>
      </c>
      <c r="C56" s="273"/>
      <c r="D56" s="273"/>
      <c r="E56" s="273"/>
      <c r="F56" s="273"/>
      <c r="G56" s="274"/>
      <c r="H56" s="61"/>
      <c r="I56" s="61"/>
      <c r="J56" s="61"/>
      <c r="K56" s="61"/>
      <c r="L56" s="61"/>
      <c r="M56" s="61">
        <f>M55</f>
        <v>330</v>
      </c>
      <c r="N56" s="61"/>
      <c r="O56" s="61"/>
      <c r="P56" s="61"/>
      <c r="Q56" s="61"/>
      <c r="R56" s="61"/>
      <c r="S56" s="61"/>
      <c r="T56" s="61">
        <f t="shared" ref="T56:AA56" si="3">T55</f>
        <v>330</v>
      </c>
      <c r="U56" s="61">
        <f t="shared" si="3"/>
        <v>330</v>
      </c>
      <c r="V56" s="61">
        <f t="shared" si="3"/>
        <v>24</v>
      </c>
      <c r="W56" s="61">
        <f t="shared" si="3"/>
        <v>0</v>
      </c>
      <c r="X56" s="61">
        <f t="shared" si="3"/>
        <v>0</v>
      </c>
      <c r="Y56" s="61">
        <f t="shared" si="3"/>
        <v>0</v>
      </c>
      <c r="Z56" s="61">
        <f t="shared" si="3"/>
        <v>0</v>
      </c>
      <c r="AA56" s="61">
        <f t="shared" si="3"/>
        <v>0</v>
      </c>
      <c r="AB56" s="61"/>
      <c r="AC56" s="61"/>
      <c r="AD56" s="61"/>
      <c r="AE56" s="61"/>
      <c r="AF56" s="61"/>
      <c r="AG56" s="61">
        <f>AG55</f>
        <v>426</v>
      </c>
      <c r="AH56" s="61"/>
      <c r="AI56" s="61"/>
      <c r="AJ56" s="61"/>
      <c r="AK56" s="61"/>
      <c r="AL56" s="61"/>
      <c r="AM56" s="61"/>
      <c r="AN56" s="61">
        <f>AN55</f>
        <v>426</v>
      </c>
      <c r="AO56" s="61">
        <f>AO55</f>
        <v>426</v>
      </c>
      <c r="AP56" s="61">
        <f>AP55</f>
        <v>24</v>
      </c>
      <c r="AQ56" s="61">
        <f>AQ55</f>
        <v>0</v>
      </c>
      <c r="AR56" s="61"/>
      <c r="AS56" s="61"/>
      <c r="AT56" s="61"/>
      <c r="AU56" s="61"/>
      <c r="AV56" s="61"/>
      <c r="AW56" s="61">
        <f>AW55</f>
        <v>330</v>
      </c>
      <c r="AX56" s="61"/>
      <c r="AY56" s="61"/>
      <c r="AZ56" s="61">
        <f>AZ55</f>
        <v>2050</v>
      </c>
      <c r="BA56" s="61"/>
      <c r="BB56" s="61"/>
      <c r="BC56" s="61"/>
      <c r="BD56" s="61">
        <f>BD55</f>
        <v>330</v>
      </c>
      <c r="BE56" s="61">
        <f>BE55</f>
        <v>330</v>
      </c>
      <c r="BF56" s="61">
        <f>BF55</f>
        <v>24</v>
      </c>
      <c r="BG56" s="61">
        <f>BG55</f>
        <v>0</v>
      </c>
      <c r="BH56" s="61"/>
      <c r="BI56" s="61"/>
      <c r="BJ56" s="61"/>
      <c r="BK56" s="61"/>
      <c r="BL56" s="61"/>
      <c r="BM56" s="61">
        <f>BM55</f>
        <v>330</v>
      </c>
      <c r="BN56" s="61"/>
      <c r="BO56" s="61"/>
      <c r="BP56" s="61">
        <f>BP55</f>
        <v>1025</v>
      </c>
      <c r="BQ56" s="61"/>
      <c r="BR56" s="61"/>
      <c r="BS56" s="61"/>
      <c r="BT56" s="61">
        <f>BT55</f>
        <v>330</v>
      </c>
      <c r="BU56" s="61">
        <f>BU55</f>
        <v>330</v>
      </c>
      <c r="BV56" s="61">
        <f>BV55</f>
        <v>24</v>
      </c>
      <c r="BW56" s="61">
        <f>BW55</f>
        <v>0</v>
      </c>
      <c r="BX56" s="8"/>
      <c r="BY56" s="8" t="s">
        <v>37</v>
      </c>
      <c r="BZ56" s="8" t="s">
        <v>37</v>
      </c>
      <c r="CA56" s="8" t="s">
        <v>37</v>
      </c>
      <c r="CB56" s="8" t="s">
        <v>37</v>
      </c>
    </row>
    <row r="57" spans="1:80" s="53" customFormat="1" ht="15.75" customHeight="1" x14ac:dyDescent="0.2">
      <c r="A57" s="9" t="s">
        <v>36</v>
      </c>
      <c r="B57" s="224" t="s">
        <v>42</v>
      </c>
      <c r="C57" s="224"/>
      <c r="D57" s="224"/>
      <c r="E57" s="224"/>
      <c r="F57" s="224"/>
      <c r="G57" s="224"/>
      <c r="H57" s="224"/>
      <c r="I57" s="224"/>
      <c r="J57" s="224"/>
      <c r="K57" s="224"/>
      <c r="L57" s="224"/>
      <c r="M57" s="224"/>
      <c r="N57" s="224"/>
      <c r="O57" s="224"/>
      <c r="P57" s="224"/>
      <c r="Q57" s="224"/>
      <c r="R57" s="224"/>
      <c r="S57" s="224"/>
      <c r="T57" s="224"/>
      <c r="U57" s="224"/>
      <c r="V57" s="224"/>
      <c r="W57" s="224"/>
      <c r="X57" s="224"/>
      <c r="Y57" s="224"/>
      <c r="Z57" s="224"/>
      <c r="AA57" s="224"/>
      <c r="AB57" s="224"/>
      <c r="AC57" s="224"/>
      <c r="AD57" s="224"/>
      <c r="AE57" s="224"/>
      <c r="AF57" s="224"/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224"/>
      <c r="AR57" s="224"/>
      <c r="AS57" s="224"/>
      <c r="AT57" s="224"/>
      <c r="AU57" s="224"/>
      <c r="AV57" s="224"/>
      <c r="AW57" s="224"/>
      <c r="AX57" s="224"/>
      <c r="AY57" s="224"/>
      <c r="AZ57" s="224"/>
      <c r="BA57" s="224"/>
      <c r="BB57" s="224"/>
      <c r="BC57" s="224"/>
      <c r="BD57" s="224"/>
      <c r="BE57" s="224"/>
      <c r="BF57" s="224"/>
      <c r="BG57" s="224"/>
      <c r="BH57" s="224"/>
      <c r="BI57" s="224"/>
      <c r="BJ57" s="224"/>
      <c r="BK57" s="224"/>
      <c r="BL57" s="224"/>
      <c r="BM57" s="224"/>
      <c r="BN57" s="224"/>
      <c r="BO57" s="224"/>
      <c r="BP57" s="224"/>
      <c r="BQ57" s="224"/>
      <c r="BR57" s="224"/>
      <c r="BS57" s="224"/>
      <c r="BT57" s="224"/>
      <c r="BU57" s="224"/>
      <c r="BV57" s="224"/>
      <c r="BW57" s="224"/>
      <c r="BX57" s="8"/>
      <c r="BY57" s="8"/>
      <c r="BZ57" s="8"/>
      <c r="CA57" s="8"/>
      <c r="CB57" s="8"/>
    </row>
    <row r="58" spans="1:80" s="53" customFormat="1" ht="15.75" customHeight="1" x14ac:dyDescent="0.2">
      <c r="A58" s="9" t="s">
        <v>36</v>
      </c>
      <c r="B58" s="46" t="s">
        <v>34</v>
      </c>
      <c r="C58" s="228" t="s">
        <v>43</v>
      </c>
      <c r="D58" s="228"/>
      <c r="E58" s="228"/>
      <c r="F58" s="228"/>
      <c r="G58" s="228"/>
      <c r="H58" s="228"/>
      <c r="I58" s="228"/>
      <c r="J58" s="228"/>
      <c r="K58" s="228"/>
      <c r="L58" s="228"/>
      <c r="M58" s="228"/>
      <c r="N58" s="228"/>
      <c r="O58" s="228"/>
      <c r="P58" s="228"/>
      <c r="Q58" s="228"/>
      <c r="R58" s="228"/>
      <c r="S58" s="228"/>
      <c r="T58" s="228"/>
      <c r="U58" s="228"/>
      <c r="V58" s="228"/>
      <c r="W58" s="228"/>
      <c r="X58" s="228"/>
      <c r="Y58" s="228"/>
      <c r="Z58" s="228"/>
      <c r="AA58" s="228"/>
      <c r="AB58" s="228"/>
      <c r="AC58" s="228"/>
      <c r="AD58" s="228"/>
      <c r="AE58" s="228"/>
      <c r="AF58" s="228"/>
      <c r="AG58" s="228"/>
      <c r="AH58" s="228"/>
      <c r="AI58" s="228"/>
      <c r="AJ58" s="228"/>
      <c r="AK58" s="228"/>
      <c r="AL58" s="228"/>
      <c r="AM58" s="228"/>
      <c r="AN58" s="228"/>
      <c r="AO58" s="228"/>
      <c r="AP58" s="228"/>
      <c r="AQ58" s="228"/>
      <c r="AR58" s="228"/>
      <c r="AS58" s="228"/>
      <c r="AT58" s="228"/>
      <c r="AU58" s="228"/>
      <c r="AV58" s="228"/>
      <c r="AW58" s="228"/>
      <c r="AX58" s="228"/>
      <c r="AY58" s="228"/>
      <c r="AZ58" s="228"/>
      <c r="BA58" s="228"/>
      <c r="BB58" s="228"/>
      <c r="BC58" s="228"/>
      <c r="BD58" s="228"/>
      <c r="BE58" s="228"/>
      <c r="BF58" s="228"/>
      <c r="BG58" s="228"/>
      <c r="BH58" s="228"/>
      <c r="BI58" s="228"/>
      <c r="BJ58" s="228"/>
      <c r="BK58" s="228"/>
      <c r="BL58" s="228"/>
      <c r="BM58" s="228"/>
      <c r="BN58" s="228"/>
      <c r="BO58" s="228"/>
      <c r="BP58" s="228"/>
      <c r="BQ58" s="228"/>
      <c r="BR58" s="228"/>
      <c r="BS58" s="228"/>
      <c r="BT58" s="228"/>
      <c r="BU58" s="228"/>
      <c r="BV58" s="228"/>
      <c r="BW58" s="228"/>
      <c r="BX58" s="11"/>
      <c r="BY58" s="11"/>
      <c r="BZ58" s="11"/>
      <c r="CA58" s="11"/>
      <c r="CB58" s="11"/>
    </row>
    <row r="59" spans="1:80" s="53" customFormat="1" ht="71.25" customHeight="1" x14ac:dyDescent="0.2">
      <c r="A59" s="9" t="s">
        <v>36</v>
      </c>
      <c r="B59" s="46" t="s">
        <v>34</v>
      </c>
      <c r="C59" s="169" t="s">
        <v>34</v>
      </c>
      <c r="D59" s="172" t="s">
        <v>136</v>
      </c>
      <c r="E59" s="33" t="s">
        <v>39</v>
      </c>
      <c r="F59" s="34" t="s">
        <v>45</v>
      </c>
      <c r="G59" s="34" t="s">
        <v>117</v>
      </c>
      <c r="H59" s="165"/>
      <c r="I59" s="165"/>
      <c r="J59" s="165"/>
      <c r="K59" s="165"/>
      <c r="L59" s="13">
        <v>100</v>
      </c>
      <c r="M59" s="13"/>
      <c r="N59" s="13"/>
      <c r="O59" s="13"/>
      <c r="P59" s="13"/>
      <c r="Q59" s="13"/>
      <c r="R59" s="13"/>
      <c r="S59" s="13"/>
      <c r="T59" s="13">
        <v>100</v>
      </c>
      <c r="U59" s="13">
        <v>100</v>
      </c>
      <c r="V59" s="13">
        <v>0</v>
      </c>
      <c r="W59" s="13">
        <v>0</v>
      </c>
      <c r="X59" s="165"/>
      <c r="Y59" s="165"/>
      <c r="Z59" s="165"/>
      <c r="AA59" s="165"/>
      <c r="AB59" s="165"/>
      <c r="AC59" s="165"/>
      <c r="AD59" s="165"/>
      <c r="AE59" s="165"/>
      <c r="AF59" s="166">
        <v>100</v>
      </c>
      <c r="AG59" s="166"/>
      <c r="AH59" s="166"/>
      <c r="AI59" s="166"/>
      <c r="AJ59" s="166"/>
      <c r="AK59" s="166"/>
      <c r="AL59" s="166"/>
      <c r="AM59" s="166"/>
      <c r="AN59" s="166">
        <v>100</v>
      </c>
      <c r="AO59" s="166">
        <v>100</v>
      </c>
      <c r="AP59" s="166">
        <v>0</v>
      </c>
      <c r="AQ59" s="166">
        <v>0</v>
      </c>
      <c r="AR59" s="165"/>
      <c r="AS59" s="165"/>
      <c r="AT59" s="165"/>
      <c r="AU59" s="165"/>
      <c r="AV59" s="16">
        <v>100</v>
      </c>
      <c r="AW59" s="16"/>
      <c r="AX59" s="16"/>
      <c r="AY59" s="16"/>
      <c r="AZ59" s="16"/>
      <c r="BA59" s="16"/>
      <c r="BB59" s="16"/>
      <c r="BC59" s="16"/>
      <c r="BD59" s="16">
        <v>100</v>
      </c>
      <c r="BE59" s="16">
        <v>100</v>
      </c>
      <c r="BF59" s="16">
        <v>0</v>
      </c>
      <c r="BG59" s="16">
        <v>0</v>
      </c>
      <c r="BH59" s="16"/>
      <c r="BI59" s="16"/>
      <c r="BJ59" s="16"/>
      <c r="BK59" s="16"/>
      <c r="BL59" s="16">
        <v>100</v>
      </c>
      <c r="BM59" s="16"/>
      <c r="BN59" s="16"/>
      <c r="BO59" s="16"/>
      <c r="BP59" s="16"/>
      <c r="BQ59" s="16"/>
      <c r="BR59" s="16"/>
      <c r="BS59" s="16"/>
      <c r="BT59" s="16">
        <v>100</v>
      </c>
      <c r="BU59" s="16">
        <v>100</v>
      </c>
      <c r="BV59" s="16">
        <v>0</v>
      </c>
      <c r="BW59" s="16">
        <v>0</v>
      </c>
      <c r="BX59" s="32" t="s">
        <v>78</v>
      </c>
      <c r="BY59" s="51">
        <v>8</v>
      </c>
      <c r="BZ59" s="51">
        <v>9</v>
      </c>
      <c r="CA59" s="51">
        <v>9</v>
      </c>
      <c r="CB59" s="51">
        <v>10</v>
      </c>
    </row>
    <row r="60" spans="1:80" s="53" customFormat="1" ht="207" customHeight="1" x14ac:dyDescent="0.2">
      <c r="A60" s="9" t="s">
        <v>36</v>
      </c>
      <c r="B60" s="46" t="s">
        <v>34</v>
      </c>
      <c r="C60" s="42" t="s">
        <v>34</v>
      </c>
      <c r="D60" s="52" t="s">
        <v>137</v>
      </c>
      <c r="E60" s="33" t="s">
        <v>39</v>
      </c>
      <c r="F60" s="34" t="s">
        <v>45</v>
      </c>
      <c r="G60" s="34" t="s">
        <v>117</v>
      </c>
      <c r="H60" s="16"/>
      <c r="I60" s="13"/>
      <c r="J60" s="13"/>
      <c r="K60" s="1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13"/>
      <c r="Y60" s="13"/>
      <c r="Z60" s="13"/>
      <c r="AA60" s="13"/>
      <c r="AB60" s="16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54"/>
      <c r="BY60" s="43"/>
      <c r="BZ60" s="43"/>
      <c r="CA60" s="43"/>
      <c r="CB60" s="43"/>
    </row>
    <row r="61" spans="1:80" s="53" customFormat="1" ht="25.5" customHeight="1" x14ac:dyDescent="0.2">
      <c r="A61" s="9" t="s">
        <v>36</v>
      </c>
      <c r="B61" s="46" t="s">
        <v>34</v>
      </c>
      <c r="C61" s="227" t="s">
        <v>47</v>
      </c>
      <c r="D61" s="227"/>
      <c r="E61" s="227"/>
      <c r="F61" s="227"/>
      <c r="G61" s="227"/>
      <c r="H61" s="59"/>
      <c r="I61" s="59"/>
      <c r="J61" s="59"/>
      <c r="K61" s="59"/>
      <c r="L61" s="59">
        <f>L59</f>
        <v>100</v>
      </c>
      <c r="M61" s="59"/>
      <c r="N61" s="59"/>
      <c r="O61" s="59"/>
      <c r="P61" s="59"/>
      <c r="Q61" s="59"/>
      <c r="R61" s="59"/>
      <c r="S61" s="59"/>
      <c r="T61" s="59">
        <f t="shared" ref="T61:AA61" si="4">T59</f>
        <v>100</v>
      </c>
      <c r="U61" s="59">
        <f t="shared" si="4"/>
        <v>100</v>
      </c>
      <c r="V61" s="59">
        <f t="shared" si="4"/>
        <v>0</v>
      </c>
      <c r="W61" s="59">
        <f t="shared" si="4"/>
        <v>0</v>
      </c>
      <c r="X61" s="59">
        <f t="shared" si="4"/>
        <v>0</v>
      </c>
      <c r="Y61" s="59">
        <f t="shared" si="4"/>
        <v>0</v>
      </c>
      <c r="Z61" s="59">
        <f t="shared" si="4"/>
        <v>0</v>
      </c>
      <c r="AA61" s="59">
        <f t="shared" si="4"/>
        <v>0</v>
      </c>
      <c r="AB61" s="59"/>
      <c r="AC61" s="59"/>
      <c r="AD61" s="59"/>
      <c r="AE61" s="59"/>
      <c r="AF61" s="59">
        <f>AF59</f>
        <v>100</v>
      </c>
      <c r="AG61" s="59"/>
      <c r="AH61" s="59"/>
      <c r="AI61" s="59"/>
      <c r="AJ61" s="59"/>
      <c r="AK61" s="59"/>
      <c r="AL61" s="59"/>
      <c r="AM61" s="59"/>
      <c r="AN61" s="59">
        <f>AN59</f>
        <v>100</v>
      </c>
      <c r="AO61" s="59">
        <f>AO59</f>
        <v>100</v>
      </c>
      <c r="AP61" s="59">
        <f>AP59</f>
        <v>0</v>
      </c>
      <c r="AQ61" s="59">
        <f>AQ59</f>
        <v>0</v>
      </c>
      <c r="AR61" s="59"/>
      <c r="AS61" s="59"/>
      <c r="AT61" s="59"/>
      <c r="AU61" s="59"/>
      <c r="AV61" s="59">
        <f>AV59</f>
        <v>100</v>
      </c>
      <c r="AW61" s="59"/>
      <c r="AX61" s="59"/>
      <c r="AY61" s="59"/>
      <c r="AZ61" s="59"/>
      <c r="BA61" s="59"/>
      <c r="BB61" s="59"/>
      <c r="BC61" s="59"/>
      <c r="BD61" s="59">
        <f>BD59</f>
        <v>100</v>
      </c>
      <c r="BE61" s="59">
        <f>BE59</f>
        <v>100</v>
      </c>
      <c r="BF61" s="59">
        <f>BF59</f>
        <v>0</v>
      </c>
      <c r="BG61" s="59">
        <f>BG59</f>
        <v>0</v>
      </c>
      <c r="BH61" s="59"/>
      <c r="BI61" s="59"/>
      <c r="BJ61" s="59"/>
      <c r="BK61" s="59"/>
      <c r="BL61" s="59">
        <f>BL59</f>
        <v>100</v>
      </c>
      <c r="BM61" s="59"/>
      <c r="BN61" s="59"/>
      <c r="BO61" s="59"/>
      <c r="BP61" s="59"/>
      <c r="BQ61" s="59"/>
      <c r="BR61" s="59"/>
      <c r="BS61" s="59"/>
      <c r="BT61" s="59">
        <f>BT59</f>
        <v>100</v>
      </c>
      <c r="BU61" s="59">
        <f>BU59</f>
        <v>100</v>
      </c>
      <c r="BV61" s="59">
        <f>BV59</f>
        <v>0</v>
      </c>
      <c r="BW61" s="59">
        <f>BW59</f>
        <v>0</v>
      </c>
      <c r="BX61" s="65"/>
      <c r="BY61" s="11"/>
      <c r="BZ61" s="11"/>
      <c r="CA61" s="11"/>
      <c r="CB61" s="11"/>
    </row>
    <row r="62" spans="1:80" s="53" customFormat="1" ht="16.5" customHeight="1" x14ac:dyDescent="0.2">
      <c r="A62" s="9" t="s">
        <v>36</v>
      </c>
      <c r="B62" s="262" t="s">
        <v>32</v>
      </c>
      <c r="C62" s="262"/>
      <c r="D62" s="262"/>
      <c r="E62" s="262"/>
      <c r="F62" s="262"/>
      <c r="G62" s="262"/>
      <c r="H62" s="18"/>
      <c r="I62" s="18"/>
      <c r="J62" s="18"/>
      <c r="K62" s="18"/>
      <c r="L62" s="18">
        <f>L61</f>
        <v>100</v>
      </c>
      <c r="M62" s="18"/>
      <c r="N62" s="18"/>
      <c r="O62" s="18"/>
      <c r="P62" s="18"/>
      <c r="Q62" s="18"/>
      <c r="R62" s="18"/>
      <c r="S62" s="18"/>
      <c r="T62" s="18">
        <f t="shared" ref="T62:AA62" si="5">T61</f>
        <v>100</v>
      </c>
      <c r="U62" s="18">
        <f t="shared" si="5"/>
        <v>100</v>
      </c>
      <c r="V62" s="18">
        <f t="shared" si="5"/>
        <v>0</v>
      </c>
      <c r="W62" s="18">
        <f t="shared" si="5"/>
        <v>0</v>
      </c>
      <c r="X62" s="18">
        <f t="shared" si="5"/>
        <v>0</v>
      </c>
      <c r="Y62" s="18">
        <f t="shared" si="5"/>
        <v>0</v>
      </c>
      <c r="Z62" s="18">
        <f t="shared" si="5"/>
        <v>0</v>
      </c>
      <c r="AA62" s="18">
        <f t="shared" si="5"/>
        <v>0</v>
      </c>
      <c r="AB62" s="18"/>
      <c r="AC62" s="18"/>
      <c r="AD62" s="18"/>
      <c r="AE62" s="18"/>
      <c r="AF62" s="18">
        <f>AF61</f>
        <v>100</v>
      </c>
      <c r="AG62" s="18"/>
      <c r="AH62" s="18"/>
      <c r="AI62" s="18"/>
      <c r="AJ62" s="18"/>
      <c r="AK62" s="18"/>
      <c r="AL62" s="18"/>
      <c r="AM62" s="18"/>
      <c r="AN62" s="18">
        <f>AN61</f>
        <v>100</v>
      </c>
      <c r="AO62" s="18">
        <f>AO61</f>
        <v>100</v>
      </c>
      <c r="AP62" s="18">
        <f>AP61</f>
        <v>0</v>
      </c>
      <c r="AQ62" s="18">
        <f>AQ61</f>
        <v>0</v>
      </c>
      <c r="AR62" s="18"/>
      <c r="AS62" s="18"/>
      <c r="AT62" s="18"/>
      <c r="AU62" s="18"/>
      <c r="AV62" s="18">
        <f>AV61</f>
        <v>100</v>
      </c>
      <c r="AW62" s="18"/>
      <c r="AX62" s="18"/>
      <c r="AY62" s="18"/>
      <c r="AZ62" s="18"/>
      <c r="BA62" s="18"/>
      <c r="BB62" s="18"/>
      <c r="BC62" s="18"/>
      <c r="BD62" s="18">
        <f>BD61</f>
        <v>100</v>
      </c>
      <c r="BE62" s="18">
        <f>BE61</f>
        <v>100</v>
      </c>
      <c r="BF62" s="18">
        <f>BF61</f>
        <v>0</v>
      </c>
      <c r="BG62" s="18">
        <f>BG61</f>
        <v>0</v>
      </c>
      <c r="BH62" s="18"/>
      <c r="BI62" s="18"/>
      <c r="BJ62" s="18"/>
      <c r="BK62" s="18"/>
      <c r="BL62" s="18">
        <f>BL61</f>
        <v>100</v>
      </c>
      <c r="BM62" s="18"/>
      <c r="BN62" s="18"/>
      <c r="BO62" s="18"/>
      <c r="BP62" s="18"/>
      <c r="BQ62" s="18"/>
      <c r="BR62" s="18"/>
      <c r="BS62" s="18"/>
      <c r="BT62" s="18">
        <f>BT61</f>
        <v>100</v>
      </c>
      <c r="BU62" s="18">
        <f>BU61</f>
        <v>100</v>
      </c>
      <c r="BV62" s="18">
        <f>BV61</f>
        <v>0</v>
      </c>
      <c r="BW62" s="18">
        <f>BW61</f>
        <v>0</v>
      </c>
      <c r="BX62" s="8"/>
      <c r="BY62" s="8"/>
      <c r="BZ62" s="8"/>
      <c r="CA62" s="8"/>
      <c r="CB62" s="8"/>
    </row>
    <row r="63" spans="1:80" s="72" customFormat="1" ht="15" customHeight="1" x14ac:dyDescent="0.2">
      <c r="A63" s="117" t="s">
        <v>39</v>
      </c>
      <c r="B63" s="261" t="s">
        <v>87</v>
      </c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1"/>
      <c r="AE63" s="261"/>
      <c r="AF63" s="261"/>
      <c r="AG63" s="261"/>
      <c r="AH63" s="261"/>
      <c r="AI63" s="261"/>
      <c r="AJ63" s="261"/>
      <c r="AK63" s="261"/>
      <c r="AL63" s="261"/>
      <c r="AM63" s="261"/>
      <c r="AN63" s="261"/>
      <c r="AO63" s="261"/>
      <c r="AP63" s="261"/>
      <c r="AQ63" s="70"/>
      <c r="AR63" s="70"/>
      <c r="AS63" s="70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</row>
    <row r="64" spans="1:80" s="72" customFormat="1" ht="15.75" customHeight="1" x14ac:dyDescent="0.2">
      <c r="A64" s="117" t="s">
        <v>39</v>
      </c>
      <c r="B64" s="73" t="s">
        <v>34</v>
      </c>
      <c r="C64" s="260" t="s">
        <v>88</v>
      </c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74"/>
      <c r="AR64" s="74"/>
      <c r="AS64" s="74"/>
      <c r="AT64" s="75"/>
      <c r="AU64" s="75"/>
      <c r="AV64" s="87"/>
      <c r="AW64" s="87"/>
      <c r="AX64" s="87"/>
      <c r="AY64" s="87"/>
      <c r="AZ64" s="87"/>
      <c r="BA64" s="87"/>
      <c r="BB64" s="87"/>
      <c r="BC64" s="87"/>
      <c r="BD64" s="87"/>
      <c r="BE64" s="87"/>
      <c r="BF64" s="87"/>
      <c r="BG64" s="87"/>
      <c r="BH64" s="75"/>
      <c r="BI64" s="75"/>
      <c r="BJ64" s="75"/>
      <c r="BK64" s="83"/>
      <c r="BL64" s="83"/>
      <c r="BM64" s="83"/>
      <c r="BN64" s="83"/>
      <c r="BO64" s="83"/>
      <c r="BP64" s="83"/>
      <c r="BQ64" s="83"/>
      <c r="BR64" s="83"/>
      <c r="BS64" s="83"/>
      <c r="BT64" s="83"/>
      <c r="BU64" s="83"/>
      <c r="BV64" s="83"/>
      <c r="BW64" s="83"/>
      <c r="BX64" s="83"/>
      <c r="BY64" s="83"/>
      <c r="BZ64" s="83"/>
      <c r="CA64" s="83"/>
      <c r="CB64" s="83"/>
    </row>
    <row r="65" spans="1:80" s="72" customFormat="1" ht="45.75" x14ac:dyDescent="0.2">
      <c r="A65" s="117" t="s">
        <v>39</v>
      </c>
      <c r="B65" s="95" t="s">
        <v>34</v>
      </c>
      <c r="C65" s="174" t="s">
        <v>34</v>
      </c>
      <c r="D65" s="173" t="s">
        <v>138</v>
      </c>
      <c r="E65" s="135" t="s">
        <v>41</v>
      </c>
      <c r="F65" s="136" t="s">
        <v>45</v>
      </c>
      <c r="G65" s="34" t="s">
        <v>89</v>
      </c>
      <c r="H65" s="176">
        <v>628.9</v>
      </c>
      <c r="I65" s="176"/>
      <c r="J65" s="176"/>
      <c r="K65" s="176"/>
      <c r="L65" s="176">
        <v>2010</v>
      </c>
      <c r="M65" s="176"/>
      <c r="N65" s="176"/>
      <c r="O65" s="176"/>
      <c r="P65" s="176"/>
      <c r="Q65" s="176"/>
      <c r="R65" s="176"/>
      <c r="S65" s="176"/>
      <c r="T65" s="176">
        <v>2010</v>
      </c>
      <c r="U65" s="176">
        <v>2010</v>
      </c>
      <c r="V65" s="176">
        <v>0</v>
      </c>
      <c r="W65" s="176">
        <v>0</v>
      </c>
      <c r="X65" s="177"/>
      <c r="Y65" s="177"/>
      <c r="Z65" s="177"/>
      <c r="AA65" s="177"/>
      <c r="AB65" s="176">
        <v>582</v>
      </c>
      <c r="AC65" s="177"/>
      <c r="AD65" s="177"/>
      <c r="AE65" s="177"/>
      <c r="AF65" s="177">
        <v>2379.5</v>
      </c>
      <c r="AG65" s="177"/>
      <c r="AH65" s="177"/>
      <c r="AI65" s="177"/>
      <c r="AJ65" s="177"/>
      <c r="AK65" s="177"/>
      <c r="AL65" s="177"/>
      <c r="AM65" s="177"/>
      <c r="AN65" s="176">
        <v>2379.5</v>
      </c>
      <c r="AO65" s="176">
        <v>2379.5</v>
      </c>
      <c r="AP65" s="176">
        <v>0</v>
      </c>
      <c r="AQ65" s="176">
        <v>0</v>
      </c>
      <c r="AR65" s="177"/>
      <c r="AS65" s="177"/>
      <c r="AT65" s="177"/>
      <c r="AU65" s="177"/>
      <c r="AV65" s="176">
        <v>2100</v>
      </c>
      <c r="AW65" s="176"/>
      <c r="AX65" s="176"/>
      <c r="AY65" s="176"/>
      <c r="AZ65" s="176"/>
      <c r="BA65" s="176"/>
      <c r="BB65" s="176"/>
      <c r="BC65" s="176"/>
      <c r="BD65" s="176">
        <v>2100</v>
      </c>
      <c r="BE65" s="176">
        <v>2100</v>
      </c>
      <c r="BF65" s="176">
        <v>0</v>
      </c>
      <c r="BG65" s="176">
        <v>0</v>
      </c>
      <c r="BH65" s="177"/>
      <c r="BI65" s="177"/>
      <c r="BJ65" s="177"/>
      <c r="BK65" s="177"/>
      <c r="BL65" s="177">
        <v>2100</v>
      </c>
      <c r="BM65" s="177"/>
      <c r="BN65" s="177"/>
      <c r="BO65" s="177"/>
      <c r="BP65" s="177"/>
      <c r="BQ65" s="177"/>
      <c r="BR65" s="177"/>
      <c r="BS65" s="177"/>
      <c r="BT65" s="177">
        <v>2100</v>
      </c>
      <c r="BU65" s="177">
        <v>2100</v>
      </c>
      <c r="BV65" s="176">
        <v>0</v>
      </c>
      <c r="BW65" s="176">
        <v>0</v>
      </c>
      <c r="BX65" s="102"/>
      <c r="BY65" s="102"/>
      <c r="BZ65" s="102"/>
      <c r="CA65" s="102"/>
      <c r="CB65" s="102"/>
    </row>
    <row r="66" spans="1:80" s="72" customFormat="1" ht="55.5" customHeight="1" x14ac:dyDescent="0.2">
      <c r="A66" s="117" t="s">
        <v>39</v>
      </c>
      <c r="B66" s="73" t="s">
        <v>34</v>
      </c>
      <c r="C66" s="76" t="s">
        <v>34</v>
      </c>
      <c r="D66" s="77" t="s">
        <v>104</v>
      </c>
      <c r="E66" s="135" t="s">
        <v>41</v>
      </c>
      <c r="F66" s="136" t="s">
        <v>45</v>
      </c>
      <c r="G66" s="34" t="s">
        <v>89</v>
      </c>
      <c r="H66" s="67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9"/>
      <c r="AA66" s="79"/>
      <c r="AB66" s="79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80"/>
      <c r="AS66" s="80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67"/>
      <c r="BH66" s="102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137"/>
      <c r="BY66" s="138"/>
      <c r="BZ66" s="138"/>
      <c r="CA66" s="138"/>
      <c r="CB66" s="138"/>
    </row>
    <row r="67" spans="1:80" s="72" customFormat="1" ht="46.5" customHeight="1" x14ac:dyDescent="0.2">
      <c r="A67" s="117" t="s">
        <v>39</v>
      </c>
      <c r="B67" s="95" t="s">
        <v>34</v>
      </c>
      <c r="C67" s="76" t="s">
        <v>34</v>
      </c>
      <c r="D67" s="77" t="s">
        <v>103</v>
      </c>
      <c r="E67" s="33" t="s">
        <v>41</v>
      </c>
      <c r="F67" s="118">
        <v>188718528</v>
      </c>
      <c r="G67" s="34" t="s">
        <v>89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84"/>
      <c r="V67" s="84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84"/>
      <c r="AN67" s="69"/>
      <c r="AO67" s="69"/>
      <c r="AP67" s="69"/>
      <c r="AQ67" s="69"/>
      <c r="AR67" s="69"/>
      <c r="AS67" s="69"/>
      <c r="AT67" s="69"/>
      <c r="AU67" s="69"/>
      <c r="AV67" s="69"/>
      <c r="AW67" s="69"/>
      <c r="AX67" s="69"/>
      <c r="AY67" s="69"/>
      <c r="AZ67" s="69"/>
      <c r="BA67" s="69"/>
      <c r="BB67" s="69"/>
      <c r="BC67" s="69"/>
      <c r="BD67" s="84"/>
      <c r="BE67" s="69"/>
      <c r="BF67" s="69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85" t="s">
        <v>90</v>
      </c>
      <c r="BY67" s="86">
        <v>7600</v>
      </c>
      <c r="BZ67" s="86">
        <v>7200</v>
      </c>
      <c r="CA67" s="86">
        <v>6000</v>
      </c>
      <c r="CB67" s="138">
        <v>6000</v>
      </c>
    </row>
    <row r="68" spans="1:80" s="72" customFormat="1" ht="49.5" customHeight="1" x14ac:dyDescent="0.2">
      <c r="A68" s="117" t="s">
        <v>39</v>
      </c>
      <c r="B68" s="95" t="s">
        <v>34</v>
      </c>
      <c r="C68" s="139" t="s">
        <v>34</v>
      </c>
      <c r="D68" s="77" t="s">
        <v>91</v>
      </c>
      <c r="E68" s="140" t="s">
        <v>41</v>
      </c>
      <c r="F68" s="141">
        <v>188718528</v>
      </c>
      <c r="G68" s="142" t="s">
        <v>89</v>
      </c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114"/>
      <c r="AO68" s="114"/>
      <c r="AP68" s="114"/>
      <c r="AQ68" s="114"/>
      <c r="AR68" s="88"/>
      <c r="AS68" s="88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69"/>
      <c r="BE68" s="69"/>
      <c r="BF68" s="69"/>
      <c r="BG68" s="115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  <c r="BR68" s="116"/>
      <c r="BS68" s="116"/>
      <c r="BT68" s="116"/>
      <c r="BU68" s="116"/>
      <c r="BV68" s="116"/>
      <c r="BW68" s="116"/>
      <c r="BX68" s="85" t="s">
        <v>116</v>
      </c>
      <c r="BY68" s="86">
        <v>197</v>
      </c>
      <c r="BZ68" s="86">
        <v>185</v>
      </c>
      <c r="CA68" s="86">
        <v>185</v>
      </c>
      <c r="CB68" s="138">
        <v>185</v>
      </c>
    </row>
    <row r="69" spans="1:80" s="72" customFormat="1" ht="12" customHeight="1" x14ac:dyDescent="0.2">
      <c r="A69" s="117" t="s">
        <v>39</v>
      </c>
      <c r="B69" s="95" t="s">
        <v>34</v>
      </c>
      <c r="C69" s="197" t="s">
        <v>31</v>
      </c>
      <c r="D69" s="197"/>
      <c r="E69" s="197"/>
      <c r="F69" s="197"/>
      <c r="G69" s="197"/>
      <c r="H69" s="81">
        <f>SUM(H65)</f>
        <v>628.9</v>
      </c>
      <c r="I69" s="81"/>
      <c r="J69" s="81"/>
      <c r="K69" s="81"/>
      <c r="L69" s="81">
        <f>SUM(L65)</f>
        <v>2010</v>
      </c>
      <c r="M69" s="81"/>
      <c r="N69" s="81"/>
      <c r="O69" s="81"/>
      <c r="P69" s="81"/>
      <c r="Q69" s="81"/>
      <c r="R69" s="81"/>
      <c r="S69" s="81"/>
      <c r="T69" s="73">
        <f t="shared" ref="T69:AB69" si="6">SUM(T65)</f>
        <v>2010</v>
      </c>
      <c r="U69" s="73">
        <f t="shared" si="6"/>
        <v>2010</v>
      </c>
      <c r="V69" s="73">
        <f t="shared" si="6"/>
        <v>0</v>
      </c>
      <c r="W69" s="73">
        <f t="shared" si="6"/>
        <v>0</v>
      </c>
      <c r="X69" s="81">
        <f t="shared" si="6"/>
        <v>0</v>
      </c>
      <c r="Y69" s="81">
        <f t="shared" si="6"/>
        <v>0</v>
      </c>
      <c r="Z69" s="81">
        <f t="shared" si="6"/>
        <v>0</v>
      </c>
      <c r="AA69" s="81">
        <f t="shared" si="6"/>
        <v>0</v>
      </c>
      <c r="AB69" s="81">
        <f t="shared" si="6"/>
        <v>582</v>
      </c>
      <c r="AC69" s="73"/>
      <c r="AD69" s="73"/>
      <c r="AE69" s="73"/>
      <c r="AF69" s="73">
        <f>SUM(AF65)</f>
        <v>2379.5</v>
      </c>
      <c r="AG69" s="73"/>
      <c r="AH69" s="73"/>
      <c r="AI69" s="73"/>
      <c r="AJ69" s="73"/>
      <c r="AK69" s="73"/>
      <c r="AL69" s="73"/>
      <c r="AM69" s="73"/>
      <c r="AN69" s="73">
        <f>SUM(AN65)</f>
        <v>2379.5</v>
      </c>
      <c r="AO69" s="73">
        <f>SUM(AO65)</f>
        <v>2379.5</v>
      </c>
      <c r="AP69" s="73">
        <f>SUM(AP65)</f>
        <v>0</v>
      </c>
      <c r="AQ69" s="73">
        <f>SUM(AQ65)</f>
        <v>0</v>
      </c>
      <c r="AR69" s="73"/>
      <c r="AS69" s="73"/>
      <c r="AT69" s="73"/>
      <c r="AU69" s="73"/>
      <c r="AV69" s="73">
        <f>SUM(AV65)</f>
        <v>2100</v>
      </c>
      <c r="AW69" s="73"/>
      <c r="AX69" s="73"/>
      <c r="AY69" s="73"/>
      <c r="AZ69" s="73"/>
      <c r="BA69" s="73"/>
      <c r="BB69" s="73"/>
      <c r="BC69" s="73"/>
      <c r="BD69" s="73">
        <f>SUM(BD65)</f>
        <v>2100</v>
      </c>
      <c r="BE69" s="73">
        <f>SUM(BE65)</f>
        <v>2100</v>
      </c>
      <c r="BF69" s="73">
        <f>SUM(BF65)</f>
        <v>0</v>
      </c>
      <c r="BG69" s="73">
        <f>SUM(BG65)</f>
        <v>0</v>
      </c>
      <c r="BH69" s="73"/>
      <c r="BI69" s="73"/>
      <c r="BJ69" s="73"/>
      <c r="BK69" s="73"/>
      <c r="BL69" s="73">
        <f>SUM(BL65)</f>
        <v>2100</v>
      </c>
      <c r="BM69" s="73"/>
      <c r="BN69" s="73"/>
      <c r="BO69" s="73"/>
      <c r="BP69" s="73"/>
      <c r="BQ69" s="73"/>
      <c r="BR69" s="73"/>
      <c r="BS69" s="73"/>
      <c r="BT69" s="73">
        <f>SUM(BT65)</f>
        <v>2100</v>
      </c>
      <c r="BU69" s="73">
        <f>SUM(BU65)</f>
        <v>2100</v>
      </c>
      <c r="BV69" s="73">
        <f>SUM(BV65)</f>
        <v>0</v>
      </c>
      <c r="BW69" s="73">
        <f>SUM(BW65)</f>
        <v>0</v>
      </c>
      <c r="BX69" s="75"/>
      <c r="BY69" s="75"/>
      <c r="BZ69" s="75"/>
      <c r="CA69" s="75"/>
      <c r="CB69" s="83"/>
    </row>
    <row r="70" spans="1:80" s="72" customFormat="1" ht="12" x14ac:dyDescent="0.2">
      <c r="A70" s="117" t="s">
        <v>39</v>
      </c>
      <c r="B70" s="195" t="s">
        <v>32</v>
      </c>
      <c r="C70" s="195"/>
      <c r="D70" s="195"/>
      <c r="E70" s="195"/>
      <c r="F70" s="195"/>
      <c r="G70" s="195"/>
      <c r="H70" s="175">
        <f>H69</f>
        <v>628.9</v>
      </c>
      <c r="I70" s="175"/>
      <c r="J70" s="175"/>
      <c r="K70" s="175"/>
      <c r="L70" s="175">
        <f>L69</f>
        <v>2010</v>
      </c>
      <c r="M70" s="175"/>
      <c r="N70" s="175"/>
      <c r="O70" s="175"/>
      <c r="P70" s="175"/>
      <c r="Q70" s="175"/>
      <c r="R70" s="175"/>
      <c r="S70" s="175"/>
      <c r="T70" s="91">
        <f t="shared" ref="T70:AB70" si="7">T69</f>
        <v>2010</v>
      </c>
      <c r="U70" s="91">
        <f t="shared" si="7"/>
        <v>2010</v>
      </c>
      <c r="V70" s="91">
        <f t="shared" si="7"/>
        <v>0</v>
      </c>
      <c r="W70" s="91">
        <f t="shared" si="7"/>
        <v>0</v>
      </c>
      <c r="X70" s="175">
        <f t="shared" si="7"/>
        <v>0</v>
      </c>
      <c r="Y70" s="175">
        <f t="shared" si="7"/>
        <v>0</v>
      </c>
      <c r="Z70" s="175">
        <f t="shared" si="7"/>
        <v>0</v>
      </c>
      <c r="AA70" s="175">
        <f t="shared" si="7"/>
        <v>0</v>
      </c>
      <c r="AB70" s="175">
        <f t="shared" si="7"/>
        <v>582</v>
      </c>
      <c r="AC70" s="91"/>
      <c r="AD70" s="91"/>
      <c r="AE70" s="91"/>
      <c r="AF70" s="91">
        <f>AF69</f>
        <v>2379.5</v>
      </c>
      <c r="AG70" s="91"/>
      <c r="AH70" s="91"/>
      <c r="AI70" s="91"/>
      <c r="AJ70" s="91"/>
      <c r="AK70" s="91"/>
      <c r="AL70" s="91"/>
      <c r="AM70" s="91"/>
      <c r="AN70" s="91">
        <f>AN69</f>
        <v>2379.5</v>
      </c>
      <c r="AO70" s="91">
        <f>AO69</f>
        <v>2379.5</v>
      </c>
      <c r="AP70" s="91">
        <f>AP69</f>
        <v>0</v>
      </c>
      <c r="AQ70" s="91">
        <f>AQ69</f>
        <v>0</v>
      </c>
      <c r="AR70" s="91"/>
      <c r="AS70" s="91"/>
      <c r="AT70" s="91"/>
      <c r="AU70" s="91"/>
      <c r="AV70" s="91">
        <f>AV69</f>
        <v>2100</v>
      </c>
      <c r="AW70" s="91"/>
      <c r="AX70" s="91"/>
      <c r="AY70" s="91"/>
      <c r="AZ70" s="91"/>
      <c r="BA70" s="91"/>
      <c r="BB70" s="91"/>
      <c r="BC70" s="91"/>
      <c r="BD70" s="91">
        <f>BD69</f>
        <v>2100</v>
      </c>
      <c r="BE70" s="91">
        <f>BE69</f>
        <v>2100</v>
      </c>
      <c r="BF70" s="91">
        <f>BF69</f>
        <v>0</v>
      </c>
      <c r="BG70" s="91">
        <f>BG69</f>
        <v>0</v>
      </c>
      <c r="BH70" s="91"/>
      <c r="BI70" s="91"/>
      <c r="BJ70" s="91"/>
      <c r="BK70" s="91"/>
      <c r="BL70" s="91">
        <f>BL69</f>
        <v>2100</v>
      </c>
      <c r="BM70" s="91"/>
      <c r="BN70" s="91"/>
      <c r="BO70" s="91"/>
      <c r="BP70" s="91"/>
      <c r="BQ70" s="91"/>
      <c r="BR70" s="91"/>
      <c r="BS70" s="91"/>
      <c r="BT70" s="91">
        <f>BT69</f>
        <v>2100</v>
      </c>
      <c r="BU70" s="91">
        <f>BU69</f>
        <v>2100</v>
      </c>
      <c r="BV70" s="91">
        <f>BV69</f>
        <v>0</v>
      </c>
      <c r="BW70" s="91">
        <f>BW69</f>
        <v>0</v>
      </c>
      <c r="BX70" s="71"/>
      <c r="BY70" s="71"/>
      <c r="BZ70" s="71"/>
      <c r="CA70" s="71"/>
      <c r="CB70" s="71"/>
    </row>
    <row r="71" spans="1:80" s="94" customFormat="1" ht="15" customHeight="1" x14ac:dyDescent="0.2">
      <c r="A71" s="92" t="s">
        <v>41</v>
      </c>
      <c r="B71" s="196" t="s">
        <v>92</v>
      </c>
      <c r="C71" s="196"/>
      <c r="D71" s="196"/>
      <c r="E71" s="196"/>
      <c r="F71" s="196"/>
      <c r="G71" s="196"/>
      <c r="H71" s="196"/>
      <c r="I71" s="196"/>
      <c r="J71" s="196"/>
      <c r="K71" s="196"/>
      <c r="L71" s="196"/>
      <c r="M71" s="196"/>
      <c r="N71" s="196"/>
      <c r="O71" s="196"/>
      <c r="P71" s="196"/>
      <c r="Q71" s="196"/>
      <c r="R71" s="196"/>
      <c r="S71" s="196"/>
      <c r="T71" s="196"/>
      <c r="U71" s="196"/>
      <c r="V71" s="196"/>
      <c r="W71" s="196"/>
      <c r="X71" s="196"/>
      <c r="Y71" s="196"/>
      <c r="Z71" s="196"/>
      <c r="AA71" s="196"/>
      <c r="AB71" s="196"/>
      <c r="AC71" s="196"/>
      <c r="AD71" s="196"/>
      <c r="AE71" s="196"/>
      <c r="AF71" s="196"/>
      <c r="AG71" s="196"/>
      <c r="AH71" s="196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196"/>
      <c r="AT71" s="196"/>
      <c r="AU71" s="196"/>
      <c r="AV71" s="196"/>
      <c r="AW71" s="196"/>
      <c r="AX71" s="196"/>
      <c r="AY71" s="196"/>
      <c r="AZ71" s="196"/>
      <c r="BA71" s="196"/>
      <c r="BB71" s="196"/>
      <c r="BC71" s="196"/>
      <c r="BD71" s="196"/>
      <c r="BE71" s="196"/>
      <c r="BF71" s="196"/>
      <c r="BG71" s="93"/>
      <c r="BH71" s="93"/>
      <c r="BI71" s="93"/>
      <c r="BJ71" s="93"/>
      <c r="BK71" s="93"/>
      <c r="BL71" s="93"/>
      <c r="BM71" s="93"/>
      <c r="BN71" s="93"/>
      <c r="BO71" s="93"/>
      <c r="BP71" s="93"/>
      <c r="BQ71" s="93"/>
      <c r="BR71" s="93"/>
      <c r="BS71" s="93"/>
      <c r="BT71" s="93"/>
      <c r="BU71" s="93"/>
      <c r="BV71" s="93"/>
      <c r="BW71" s="93"/>
      <c r="BX71" s="93"/>
      <c r="BY71" s="93"/>
      <c r="BZ71" s="93"/>
      <c r="CA71" s="93"/>
      <c r="CB71" s="93"/>
    </row>
    <row r="72" spans="1:80" s="94" customFormat="1" ht="15.75" customHeight="1" x14ac:dyDescent="0.2">
      <c r="A72" s="92" t="s">
        <v>41</v>
      </c>
      <c r="B72" s="95" t="s">
        <v>34</v>
      </c>
      <c r="C72" s="287" t="s">
        <v>93</v>
      </c>
      <c r="D72" s="287"/>
      <c r="E72" s="287"/>
      <c r="F72" s="287"/>
      <c r="G72" s="287"/>
      <c r="H72" s="287"/>
      <c r="I72" s="287"/>
      <c r="J72" s="287"/>
      <c r="K72" s="287"/>
      <c r="L72" s="287"/>
      <c r="M72" s="287"/>
      <c r="N72" s="287"/>
      <c r="O72" s="287"/>
      <c r="P72" s="287"/>
      <c r="Q72" s="287"/>
      <c r="R72" s="287"/>
      <c r="S72" s="287"/>
      <c r="T72" s="287"/>
      <c r="U72" s="287"/>
      <c r="V72" s="287"/>
      <c r="W72" s="287"/>
      <c r="X72" s="287"/>
      <c r="Y72" s="287"/>
      <c r="Z72" s="287"/>
      <c r="AA72" s="287"/>
      <c r="AB72" s="287"/>
      <c r="AC72" s="287"/>
      <c r="AD72" s="287"/>
      <c r="AE72" s="287"/>
      <c r="AF72" s="287"/>
      <c r="AG72" s="287"/>
      <c r="AH72" s="287"/>
      <c r="AI72" s="287"/>
      <c r="AJ72" s="287"/>
      <c r="AK72" s="287"/>
      <c r="AL72" s="287"/>
      <c r="AM72" s="287"/>
      <c r="AN72" s="287"/>
      <c r="AO72" s="287"/>
      <c r="AP72" s="287"/>
      <c r="AQ72" s="287"/>
      <c r="AR72" s="287"/>
      <c r="AS72" s="287"/>
      <c r="AT72" s="287"/>
      <c r="AU72" s="287"/>
      <c r="AV72" s="287"/>
      <c r="AW72" s="287"/>
      <c r="AX72" s="287"/>
      <c r="AY72" s="287"/>
      <c r="AZ72" s="287"/>
      <c r="BA72" s="287"/>
      <c r="BB72" s="287"/>
      <c r="BC72" s="287"/>
      <c r="BD72" s="287"/>
      <c r="BE72" s="287"/>
      <c r="BF72" s="287"/>
      <c r="BG72" s="100"/>
      <c r="BH72" s="100"/>
      <c r="BI72" s="100"/>
      <c r="BJ72" s="100"/>
      <c r="BK72" s="100"/>
      <c r="BL72" s="100"/>
      <c r="BM72" s="100"/>
      <c r="BN72" s="100"/>
      <c r="BO72" s="100"/>
      <c r="BP72" s="100"/>
      <c r="BQ72" s="100"/>
      <c r="BR72" s="100"/>
      <c r="BS72" s="100"/>
      <c r="BT72" s="100"/>
      <c r="BU72" s="100"/>
      <c r="BV72" s="100"/>
      <c r="BW72" s="100"/>
      <c r="BX72" s="96"/>
      <c r="BY72" s="96"/>
      <c r="BZ72" s="96"/>
      <c r="CA72" s="96"/>
      <c r="CB72" s="100"/>
    </row>
    <row r="73" spans="1:80" s="94" customFormat="1" ht="66" customHeight="1" x14ac:dyDescent="0.2">
      <c r="A73" s="92" t="s">
        <v>41</v>
      </c>
      <c r="B73" s="95" t="s">
        <v>34</v>
      </c>
      <c r="C73" s="174" t="s">
        <v>34</v>
      </c>
      <c r="D73" s="178" t="s">
        <v>139</v>
      </c>
      <c r="E73" s="184" t="s">
        <v>41</v>
      </c>
      <c r="F73" s="185" t="s">
        <v>45</v>
      </c>
      <c r="G73" s="186" t="s">
        <v>89</v>
      </c>
      <c r="H73" s="178"/>
      <c r="I73" s="178"/>
      <c r="J73" s="178"/>
      <c r="K73" s="178"/>
      <c r="L73" s="178"/>
      <c r="M73" s="178"/>
      <c r="N73" s="176">
        <v>102.9</v>
      </c>
      <c r="O73" s="176"/>
      <c r="P73" s="176"/>
      <c r="Q73" s="176"/>
      <c r="R73" s="176"/>
      <c r="S73" s="176"/>
      <c r="T73" s="176">
        <v>102.9</v>
      </c>
      <c r="U73" s="176">
        <v>93.9</v>
      </c>
      <c r="V73" s="176">
        <v>0</v>
      </c>
      <c r="W73" s="176">
        <v>9</v>
      </c>
      <c r="X73" s="178"/>
      <c r="Y73" s="178"/>
      <c r="Z73" s="178"/>
      <c r="AA73" s="178"/>
      <c r="AB73" s="178"/>
      <c r="AC73" s="183"/>
      <c r="AD73" s="183"/>
      <c r="AE73" s="183"/>
      <c r="AF73" s="183"/>
      <c r="AG73" s="183"/>
      <c r="AH73" s="176">
        <v>172.6</v>
      </c>
      <c r="AI73" s="176"/>
      <c r="AJ73" s="176"/>
      <c r="AK73" s="176"/>
      <c r="AL73" s="176"/>
      <c r="AM73" s="176"/>
      <c r="AN73" s="176">
        <v>172.6</v>
      </c>
      <c r="AO73" s="176">
        <v>172.6</v>
      </c>
      <c r="AP73" s="176">
        <v>0</v>
      </c>
      <c r="AQ73" s="176">
        <v>0</v>
      </c>
      <c r="AR73" s="178"/>
      <c r="AS73" s="178"/>
      <c r="AT73" s="178"/>
      <c r="AU73" s="178"/>
      <c r="AV73" s="180"/>
      <c r="AW73" s="180"/>
      <c r="AX73" s="176">
        <v>120.9</v>
      </c>
      <c r="AY73" s="176"/>
      <c r="AZ73" s="176"/>
      <c r="BA73" s="176"/>
      <c r="BB73" s="176"/>
      <c r="BC73" s="176"/>
      <c r="BD73" s="176">
        <v>120.9</v>
      </c>
      <c r="BE73" s="176">
        <v>120.9</v>
      </c>
      <c r="BF73" s="176">
        <v>0</v>
      </c>
      <c r="BG73" s="182">
        <v>0</v>
      </c>
      <c r="BH73" s="179"/>
      <c r="BI73" s="179"/>
      <c r="BJ73" s="179"/>
      <c r="BK73" s="179"/>
      <c r="BL73" s="179"/>
      <c r="BM73" s="179"/>
      <c r="BN73" s="181">
        <v>115.3</v>
      </c>
      <c r="BO73" s="181"/>
      <c r="BP73" s="181"/>
      <c r="BQ73" s="181"/>
      <c r="BR73" s="181"/>
      <c r="BS73" s="181"/>
      <c r="BT73" s="181">
        <v>115.3</v>
      </c>
      <c r="BU73" s="182">
        <v>115.3</v>
      </c>
      <c r="BV73" s="182">
        <v>0</v>
      </c>
      <c r="BW73" s="182">
        <v>0</v>
      </c>
      <c r="BX73" s="97" t="s">
        <v>115</v>
      </c>
      <c r="BY73" s="125">
        <v>2</v>
      </c>
      <c r="BZ73" s="125">
        <v>4</v>
      </c>
      <c r="CA73" s="125">
        <v>4</v>
      </c>
      <c r="CB73" s="125">
        <v>4</v>
      </c>
    </row>
    <row r="74" spans="1:80" s="94" customFormat="1" ht="34.5" customHeight="1" x14ac:dyDescent="0.2">
      <c r="A74" s="284" t="s">
        <v>41</v>
      </c>
      <c r="B74" s="281" t="s">
        <v>34</v>
      </c>
      <c r="C74" s="278" t="s">
        <v>34</v>
      </c>
      <c r="D74" s="275" t="s">
        <v>105</v>
      </c>
      <c r="E74" s="203" t="s">
        <v>41</v>
      </c>
      <c r="F74" s="206">
        <v>188718528</v>
      </c>
      <c r="G74" s="209" t="s">
        <v>89</v>
      </c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78"/>
      <c r="V74" s="78"/>
      <c r="W74" s="78"/>
      <c r="X74" s="78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78"/>
      <c r="BE74" s="78"/>
      <c r="BF74" s="78"/>
      <c r="BG74" s="67"/>
      <c r="BH74" s="98"/>
      <c r="BI74" s="98"/>
      <c r="BJ74" s="98"/>
      <c r="BK74" s="98"/>
      <c r="BL74" s="98"/>
      <c r="BM74" s="98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97" t="s">
        <v>114</v>
      </c>
      <c r="BY74" s="125">
        <v>2</v>
      </c>
      <c r="BZ74" s="125">
        <v>3</v>
      </c>
      <c r="CA74" s="125">
        <v>3</v>
      </c>
      <c r="CB74" s="125">
        <v>3</v>
      </c>
    </row>
    <row r="75" spans="1:80" s="94" customFormat="1" ht="79.5" customHeight="1" x14ac:dyDescent="0.2">
      <c r="A75" s="285"/>
      <c r="B75" s="282"/>
      <c r="C75" s="279"/>
      <c r="D75" s="276"/>
      <c r="E75" s="204"/>
      <c r="F75" s="207"/>
      <c r="G75" s="210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9"/>
      <c r="V75" s="69"/>
      <c r="W75" s="69"/>
      <c r="X75" s="6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9"/>
      <c r="BE75" s="69"/>
      <c r="BF75" s="69"/>
      <c r="BG75" s="67"/>
      <c r="BH75" s="98"/>
      <c r="BI75" s="98"/>
      <c r="BJ75" s="98"/>
      <c r="BK75" s="98"/>
      <c r="BL75" s="98"/>
      <c r="BM75" s="98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52" t="s">
        <v>94</v>
      </c>
      <c r="BY75" s="125">
        <v>1</v>
      </c>
      <c r="BZ75" s="125">
        <v>3</v>
      </c>
      <c r="CA75" s="125">
        <v>5</v>
      </c>
      <c r="CB75" s="125">
        <v>5</v>
      </c>
    </row>
    <row r="76" spans="1:80" s="94" customFormat="1" ht="22.5" x14ac:dyDescent="0.2">
      <c r="A76" s="286"/>
      <c r="B76" s="283"/>
      <c r="C76" s="280"/>
      <c r="D76" s="277"/>
      <c r="E76" s="205"/>
      <c r="F76" s="208"/>
      <c r="G76" s="211"/>
      <c r="H76" s="67"/>
      <c r="I76" s="67"/>
      <c r="J76" s="67"/>
      <c r="K76" s="67"/>
      <c r="L76" s="67"/>
      <c r="M76" s="67"/>
      <c r="N76" s="13"/>
      <c r="O76" s="13"/>
      <c r="P76" s="13"/>
      <c r="Q76" s="13"/>
      <c r="R76" s="13"/>
      <c r="S76" s="13"/>
      <c r="T76" s="13"/>
      <c r="U76" s="16"/>
      <c r="V76" s="16"/>
      <c r="W76" s="16"/>
      <c r="X76" s="69"/>
      <c r="Y76" s="101"/>
      <c r="Z76" s="101"/>
      <c r="AA76" s="101"/>
      <c r="AB76" s="122"/>
      <c r="AC76" s="38"/>
      <c r="AD76" s="122"/>
      <c r="AE76" s="122"/>
      <c r="AF76" s="122"/>
      <c r="AG76" s="122"/>
      <c r="AH76" s="122"/>
      <c r="AI76" s="122"/>
      <c r="AJ76" s="122"/>
      <c r="AK76" s="122"/>
      <c r="AL76" s="122"/>
      <c r="AM76" s="15"/>
      <c r="AN76" s="15"/>
      <c r="AO76" s="15"/>
      <c r="AP76" s="16"/>
      <c r="AQ76" s="16"/>
      <c r="AR76" s="69"/>
      <c r="AS76" s="69"/>
      <c r="AT76" s="102"/>
      <c r="AU76" s="102"/>
      <c r="AV76" s="67"/>
      <c r="AW76" s="102"/>
      <c r="AX76" s="67"/>
      <c r="AY76" s="67"/>
      <c r="AZ76" s="102"/>
      <c r="BA76" s="102"/>
      <c r="BB76" s="102"/>
      <c r="BC76" s="102"/>
      <c r="BD76" s="13"/>
      <c r="BE76" s="13"/>
      <c r="BF76" s="13"/>
      <c r="BG76" s="13"/>
      <c r="BH76" s="98"/>
      <c r="BI76" s="98"/>
      <c r="BJ76" s="98"/>
      <c r="BK76" s="98"/>
      <c r="BL76" s="98"/>
      <c r="BM76" s="98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88" t="s">
        <v>96</v>
      </c>
      <c r="BY76" s="125">
        <v>1</v>
      </c>
      <c r="BZ76" s="125">
        <v>1</v>
      </c>
      <c r="CA76" s="125">
        <v>1</v>
      </c>
      <c r="CB76" s="125">
        <v>1</v>
      </c>
    </row>
    <row r="77" spans="1:80" s="94" customFormat="1" ht="15" customHeight="1" x14ac:dyDescent="0.2">
      <c r="A77" s="198" t="s">
        <v>41</v>
      </c>
      <c r="B77" s="199" t="s">
        <v>34</v>
      </c>
      <c r="C77" s="213" t="s">
        <v>34</v>
      </c>
      <c r="D77" s="214" t="s">
        <v>95</v>
      </c>
      <c r="E77" s="215" t="s">
        <v>41</v>
      </c>
      <c r="F77" s="212" t="s">
        <v>45</v>
      </c>
      <c r="G77" s="212" t="s">
        <v>89</v>
      </c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9"/>
      <c r="V77" s="69"/>
      <c r="W77" s="69"/>
      <c r="X77" s="6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104"/>
      <c r="AQ77" s="104"/>
      <c r="AR77" s="104"/>
      <c r="AS77" s="104"/>
      <c r="AT77" s="78"/>
      <c r="AU77" s="78"/>
      <c r="AV77" s="67"/>
      <c r="AW77" s="78"/>
      <c r="AX77" s="78"/>
      <c r="AY77" s="78"/>
      <c r="AZ77" s="78"/>
      <c r="BA77" s="78"/>
      <c r="BB77" s="78"/>
      <c r="BC77" s="78"/>
      <c r="BD77" s="13"/>
      <c r="BE77" s="13"/>
      <c r="BF77" s="13"/>
      <c r="BG77" s="13"/>
      <c r="BH77" s="102"/>
      <c r="BI77" s="102"/>
      <c r="BJ77" s="102"/>
      <c r="BK77" s="102"/>
      <c r="BL77" s="102"/>
      <c r="BM77" s="102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88"/>
      <c r="BY77" s="125"/>
      <c r="BZ77" s="125"/>
      <c r="CA77" s="125"/>
      <c r="CB77" s="125"/>
    </row>
    <row r="78" spans="1:80" s="94" customFormat="1" ht="147.75" customHeight="1" x14ac:dyDescent="0.2">
      <c r="A78" s="198"/>
      <c r="B78" s="199"/>
      <c r="C78" s="213"/>
      <c r="D78" s="214"/>
      <c r="E78" s="215"/>
      <c r="F78" s="212"/>
      <c r="G78" s="212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9"/>
      <c r="V78" s="69"/>
      <c r="W78" s="69"/>
      <c r="X78" s="6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90"/>
      <c r="AQ78" s="90"/>
      <c r="AR78" s="90"/>
      <c r="AS78" s="90"/>
      <c r="AT78" s="78"/>
      <c r="AU78" s="78"/>
      <c r="AV78" s="67"/>
      <c r="AW78" s="78"/>
      <c r="AX78" s="78"/>
      <c r="AY78" s="78"/>
      <c r="AZ78" s="78"/>
      <c r="BA78" s="78"/>
      <c r="BB78" s="78"/>
      <c r="BC78" s="78"/>
      <c r="BD78" s="13"/>
      <c r="BE78" s="13"/>
      <c r="BF78" s="13"/>
      <c r="BG78" s="13"/>
      <c r="BH78" s="102"/>
      <c r="BI78" s="102"/>
      <c r="BJ78" s="102"/>
      <c r="BK78" s="102"/>
      <c r="BL78" s="102"/>
      <c r="BM78" s="102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98"/>
      <c r="BY78" s="98"/>
      <c r="BZ78" s="98"/>
      <c r="CA78" s="98"/>
      <c r="CB78" s="98"/>
    </row>
    <row r="79" spans="1:80" s="94" customFormat="1" ht="96.75" customHeight="1" x14ac:dyDescent="0.2">
      <c r="A79" s="92" t="s">
        <v>41</v>
      </c>
      <c r="B79" s="95" t="s">
        <v>34</v>
      </c>
      <c r="C79" s="88" t="s">
        <v>34</v>
      </c>
      <c r="D79" s="120" t="s">
        <v>106</v>
      </c>
      <c r="E79" s="69" t="s">
        <v>41</v>
      </c>
      <c r="F79" s="132" t="s">
        <v>45</v>
      </c>
      <c r="G79" s="121" t="s">
        <v>89</v>
      </c>
      <c r="H79" s="88"/>
      <c r="I79" s="88"/>
      <c r="J79" s="88"/>
      <c r="K79" s="88"/>
      <c r="L79" s="88"/>
      <c r="M79" s="88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143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143"/>
      <c r="AQ79" s="143"/>
      <c r="AR79" s="143"/>
      <c r="AS79" s="143"/>
      <c r="AT79" s="143"/>
      <c r="AU79" s="143"/>
      <c r="AV79" s="143"/>
      <c r="AW79" s="143"/>
      <c r="AX79" s="16"/>
      <c r="AY79" s="16"/>
      <c r="AZ79" s="16"/>
      <c r="BA79" s="16"/>
      <c r="BB79" s="16"/>
      <c r="BC79" s="16"/>
      <c r="BD79" s="16"/>
      <c r="BE79" s="16"/>
      <c r="BF79" s="16"/>
      <c r="BG79" s="13"/>
      <c r="BH79" s="98"/>
      <c r="BI79" s="98"/>
      <c r="BJ79" s="98"/>
      <c r="BK79" s="98"/>
      <c r="BL79" s="98"/>
      <c r="BM79" s="98"/>
      <c r="BN79" s="98"/>
      <c r="BO79" s="98"/>
      <c r="BP79" s="98"/>
      <c r="BQ79" s="98"/>
      <c r="BR79" s="98"/>
      <c r="BS79" s="98"/>
      <c r="BT79" s="98"/>
      <c r="BU79" s="98"/>
      <c r="BV79" s="98"/>
      <c r="BW79" s="98"/>
      <c r="BX79" s="144"/>
      <c r="BY79" s="144"/>
      <c r="BZ79" s="144"/>
      <c r="CA79" s="144"/>
      <c r="CB79" s="98"/>
    </row>
    <row r="80" spans="1:80" s="94" customFormat="1" ht="16.899999999999999" customHeight="1" x14ac:dyDescent="0.2">
      <c r="A80" s="92" t="s">
        <v>41</v>
      </c>
      <c r="B80" s="103" t="s">
        <v>34</v>
      </c>
      <c r="C80" s="202" t="s">
        <v>31</v>
      </c>
      <c r="D80" s="202"/>
      <c r="E80" s="202"/>
      <c r="F80" s="202"/>
      <c r="G80" s="202"/>
      <c r="H80" s="99"/>
      <c r="I80" s="99"/>
      <c r="J80" s="99"/>
      <c r="K80" s="99"/>
      <c r="L80" s="99"/>
      <c r="M80" s="99"/>
      <c r="N80" s="82">
        <f>N73</f>
        <v>102.9</v>
      </c>
      <c r="O80" s="82"/>
      <c r="P80" s="82"/>
      <c r="Q80" s="82"/>
      <c r="R80" s="82"/>
      <c r="S80" s="82"/>
      <c r="T80" s="82">
        <f t="shared" ref="T80:AA80" si="8">T73</f>
        <v>102.9</v>
      </c>
      <c r="U80" s="82">
        <f t="shared" si="8"/>
        <v>93.9</v>
      </c>
      <c r="V80" s="82">
        <f t="shared" si="8"/>
        <v>0</v>
      </c>
      <c r="W80" s="82">
        <f t="shared" si="8"/>
        <v>9</v>
      </c>
      <c r="X80" s="82">
        <f t="shared" si="8"/>
        <v>0</v>
      </c>
      <c r="Y80" s="82">
        <f t="shared" si="8"/>
        <v>0</v>
      </c>
      <c r="Z80" s="82">
        <f t="shared" si="8"/>
        <v>0</v>
      </c>
      <c r="AA80" s="82">
        <f t="shared" si="8"/>
        <v>0</v>
      </c>
      <c r="AB80" s="82"/>
      <c r="AC80" s="82"/>
      <c r="AD80" s="82"/>
      <c r="AE80" s="82"/>
      <c r="AF80" s="82"/>
      <c r="AG80" s="82"/>
      <c r="AH80" s="82">
        <f>AH73</f>
        <v>172.6</v>
      </c>
      <c r="AI80" s="82"/>
      <c r="AJ80" s="82"/>
      <c r="AK80" s="82"/>
      <c r="AL80" s="82"/>
      <c r="AM80" s="82"/>
      <c r="AN80" s="82">
        <f>AN73</f>
        <v>172.6</v>
      </c>
      <c r="AO80" s="82">
        <f>AO73</f>
        <v>172.6</v>
      </c>
      <c r="AP80" s="82">
        <f>AP73</f>
        <v>0</v>
      </c>
      <c r="AQ80" s="82">
        <f>AQ73</f>
        <v>0</v>
      </c>
      <c r="AR80" s="82"/>
      <c r="AS80" s="82"/>
      <c r="AT80" s="82"/>
      <c r="AU80" s="82"/>
      <c r="AV80" s="82"/>
      <c r="AW80" s="82"/>
      <c r="AX80" s="82">
        <f>AX73</f>
        <v>120.9</v>
      </c>
      <c r="AY80" s="82"/>
      <c r="AZ80" s="82"/>
      <c r="BA80" s="82"/>
      <c r="BB80" s="82"/>
      <c r="BC80" s="82"/>
      <c r="BD80" s="82">
        <f>BD73</f>
        <v>120.9</v>
      </c>
      <c r="BE80" s="82">
        <f>BE73</f>
        <v>120.9</v>
      </c>
      <c r="BF80" s="82">
        <f>BF73</f>
        <v>0</v>
      </c>
      <c r="BG80" s="82">
        <f>BG73</f>
        <v>0</v>
      </c>
      <c r="BH80" s="82"/>
      <c r="BI80" s="82"/>
      <c r="BJ80" s="82"/>
      <c r="BK80" s="82"/>
      <c r="BL80" s="82"/>
      <c r="BM80" s="82"/>
      <c r="BN80" s="82">
        <f>BN73</f>
        <v>115.3</v>
      </c>
      <c r="BO80" s="82"/>
      <c r="BP80" s="82"/>
      <c r="BQ80" s="82"/>
      <c r="BR80" s="82"/>
      <c r="BS80" s="82"/>
      <c r="BT80" s="82">
        <f>BT73</f>
        <v>115.3</v>
      </c>
      <c r="BU80" s="82">
        <f>BU73</f>
        <v>115.3</v>
      </c>
      <c r="BV80" s="82">
        <f>BV73</f>
        <v>0</v>
      </c>
      <c r="BW80" s="82">
        <f>BW73</f>
        <v>0</v>
      </c>
      <c r="BX80" s="100"/>
      <c r="BY80" s="100"/>
      <c r="BZ80" s="100"/>
      <c r="CA80" s="100"/>
      <c r="CB80" s="100"/>
    </row>
    <row r="81" spans="1:80" s="94" customFormat="1" ht="18" customHeight="1" x14ac:dyDescent="0.2">
      <c r="A81" s="92" t="s">
        <v>41</v>
      </c>
      <c r="B81" s="194" t="s">
        <v>32</v>
      </c>
      <c r="C81" s="194"/>
      <c r="D81" s="194"/>
      <c r="E81" s="194"/>
      <c r="F81" s="194"/>
      <c r="G81" s="194"/>
      <c r="H81" s="105"/>
      <c r="I81" s="105"/>
      <c r="J81" s="105"/>
      <c r="K81" s="105"/>
      <c r="L81" s="105"/>
      <c r="M81" s="105"/>
      <c r="N81" s="105">
        <f>N80</f>
        <v>102.9</v>
      </c>
      <c r="O81" s="105"/>
      <c r="P81" s="105"/>
      <c r="Q81" s="105"/>
      <c r="R81" s="105"/>
      <c r="S81" s="105"/>
      <c r="T81" s="105">
        <f t="shared" ref="T81:AA81" si="9">T80</f>
        <v>102.9</v>
      </c>
      <c r="U81" s="105">
        <f t="shared" si="9"/>
        <v>93.9</v>
      </c>
      <c r="V81" s="105">
        <f t="shared" si="9"/>
        <v>0</v>
      </c>
      <c r="W81" s="105">
        <f t="shared" si="9"/>
        <v>9</v>
      </c>
      <c r="X81" s="105">
        <f t="shared" si="9"/>
        <v>0</v>
      </c>
      <c r="Y81" s="105">
        <f t="shared" si="9"/>
        <v>0</v>
      </c>
      <c r="Z81" s="105">
        <f t="shared" si="9"/>
        <v>0</v>
      </c>
      <c r="AA81" s="105">
        <f t="shared" si="9"/>
        <v>0</v>
      </c>
      <c r="AB81" s="105"/>
      <c r="AC81" s="105"/>
      <c r="AD81" s="105"/>
      <c r="AE81" s="105"/>
      <c r="AF81" s="105"/>
      <c r="AG81" s="105"/>
      <c r="AH81" s="105">
        <f>AH80</f>
        <v>172.6</v>
      </c>
      <c r="AI81" s="105"/>
      <c r="AJ81" s="105"/>
      <c r="AK81" s="105"/>
      <c r="AL81" s="105"/>
      <c r="AM81" s="105"/>
      <c r="AN81" s="105">
        <f>AN80</f>
        <v>172.6</v>
      </c>
      <c r="AO81" s="105">
        <f>AO80</f>
        <v>172.6</v>
      </c>
      <c r="AP81" s="105">
        <f>AP80</f>
        <v>0</v>
      </c>
      <c r="AQ81" s="105">
        <f>AQ80</f>
        <v>0</v>
      </c>
      <c r="AR81" s="105"/>
      <c r="AS81" s="105"/>
      <c r="AT81" s="105"/>
      <c r="AU81" s="105"/>
      <c r="AV81" s="105"/>
      <c r="AW81" s="105"/>
      <c r="AX81" s="105">
        <f>AX80</f>
        <v>120.9</v>
      </c>
      <c r="AY81" s="105"/>
      <c r="AZ81" s="105"/>
      <c r="BA81" s="105"/>
      <c r="BB81" s="105"/>
      <c r="BC81" s="105"/>
      <c r="BD81" s="105">
        <f>BD80</f>
        <v>120.9</v>
      </c>
      <c r="BE81" s="105">
        <f>BE80</f>
        <v>120.9</v>
      </c>
      <c r="BF81" s="105">
        <f>BF80</f>
        <v>0</v>
      </c>
      <c r="BG81" s="105">
        <f>BG80</f>
        <v>0</v>
      </c>
      <c r="BH81" s="105"/>
      <c r="BI81" s="105"/>
      <c r="BJ81" s="105"/>
      <c r="BK81" s="105"/>
      <c r="BL81" s="105"/>
      <c r="BM81" s="105"/>
      <c r="BN81" s="105">
        <f>BN80</f>
        <v>115.3</v>
      </c>
      <c r="BO81" s="105"/>
      <c r="BP81" s="105"/>
      <c r="BQ81" s="105"/>
      <c r="BR81" s="105"/>
      <c r="BS81" s="105"/>
      <c r="BT81" s="105">
        <f>BT80</f>
        <v>115.3</v>
      </c>
      <c r="BU81" s="105">
        <f>BU80</f>
        <v>115.3</v>
      </c>
      <c r="BV81" s="105">
        <f>BV80</f>
        <v>0</v>
      </c>
      <c r="BW81" s="105">
        <f>BW80</f>
        <v>0</v>
      </c>
      <c r="BX81" s="93"/>
      <c r="BY81" s="93"/>
      <c r="BZ81" s="93"/>
      <c r="CA81" s="93"/>
      <c r="CB81" s="93"/>
    </row>
    <row r="82" spans="1:80" s="94" customFormat="1" ht="15" customHeight="1" x14ac:dyDescent="0.2">
      <c r="A82" s="92" t="s">
        <v>141</v>
      </c>
      <c r="B82" s="133" t="s">
        <v>97</v>
      </c>
      <c r="C82" s="133"/>
      <c r="D82" s="133"/>
      <c r="E82" s="133"/>
      <c r="F82" s="133"/>
      <c r="G82" s="145"/>
      <c r="H82" s="133"/>
      <c r="I82" s="133"/>
      <c r="J82" s="133"/>
      <c r="K82" s="133"/>
      <c r="L82" s="133"/>
      <c r="M82" s="133"/>
      <c r="N82" s="133"/>
      <c r="O82" s="133"/>
      <c r="P82" s="133"/>
      <c r="Q82" s="133"/>
      <c r="R82" s="133"/>
      <c r="S82" s="133"/>
      <c r="T82" s="133"/>
      <c r="U82" s="133"/>
      <c r="V82" s="133"/>
      <c r="W82" s="133"/>
      <c r="X82" s="146"/>
      <c r="Y82" s="146"/>
      <c r="Z82" s="146"/>
      <c r="AA82" s="146"/>
      <c r="AB82" s="146"/>
      <c r="AC82" s="146"/>
      <c r="AD82" s="146"/>
      <c r="AE82" s="146"/>
      <c r="AF82" s="146"/>
      <c r="AG82" s="146"/>
      <c r="AH82" s="146"/>
      <c r="AI82" s="146"/>
      <c r="AJ82" s="146"/>
      <c r="AK82" s="146"/>
      <c r="AL82" s="146"/>
      <c r="AM82" s="146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93"/>
      <c r="BH82" s="93"/>
      <c r="BI82" s="93"/>
      <c r="BJ82" s="93"/>
      <c r="BK82" s="93"/>
      <c r="BL82" s="93"/>
      <c r="BM82" s="93"/>
      <c r="BN82" s="93"/>
      <c r="BO82" s="93"/>
      <c r="BP82" s="93"/>
      <c r="BQ82" s="93"/>
      <c r="BR82" s="93"/>
      <c r="BS82" s="93"/>
      <c r="BT82" s="93"/>
      <c r="BU82" s="93"/>
      <c r="BV82" s="93"/>
      <c r="BW82" s="93"/>
      <c r="BX82" s="93"/>
      <c r="BY82" s="93"/>
      <c r="BZ82" s="93"/>
      <c r="CA82" s="93"/>
      <c r="CB82" s="93"/>
    </row>
    <row r="83" spans="1:80" s="94" customFormat="1" ht="15" customHeight="1" x14ac:dyDescent="0.2">
      <c r="A83" s="92" t="s">
        <v>141</v>
      </c>
      <c r="B83" s="95" t="s">
        <v>34</v>
      </c>
      <c r="C83" s="201" t="s">
        <v>98</v>
      </c>
      <c r="D83" s="201"/>
      <c r="E83" s="201"/>
      <c r="F83" s="201"/>
      <c r="G83" s="201"/>
      <c r="H83" s="201"/>
      <c r="I83" s="201"/>
      <c r="J83" s="201"/>
      <c r="K83" s="201"/>
      <c r="L83" s="201"/>
      <c r="M83" s="201"/>
      <c r="N83" s="201"/>
      <c r="O83" s="201"/>
      <c r="P83" s="201"/>
      <c r="Q83" s="201"/>
      <c r="R83" s="201"/>
      <c r="S83" s="201"/>
      <c r="T83" s="201"/>
      <c r="U83" s="201"/>
      <c r="V83" s="201"/>
      <c r="W83" s="201"/>
      <c r="X83" s="201"/>
      <c r="Y83" s="201"/>
      <c r="Z83" s="201"/>
      <c r="AA83" s="201"/>
      <c r="AB83" s="201"/>
      <c r="AC83" s="201"/>
      <c r="AD83" s="201"/>
      <c r="AE83" s="201"/>
      <c r="AF83" s="201"/>
      <c r="AG83" s="201"/>
      <c r="AH83" s="201"/>
      <c r="AI83" s="201"/>
      <c r="AJ83" s="201"/>
      <c r="AK83" s="201"/>
      <c r="AL83" s="201"/>
      <c r="AM83" s="201"/>
      <c r="AN83" s="201"/>
      <c r="AO83" s="201"/>
      <c r="AP83" s="201"/>
      <c r="AQ83" s="201"/>
      <c r="AR83" s="201"/>
      <c r="AS83" s="201"/>
      <c r="AT83" s="201"/>
      <c r="AU83" s="201"/>
      <c r="AV83" s="201"/>
      <c r="AW83" s="201"/>
      <c r="AX83" s="201"/>
      <c r="AY83" s="201"/>
      <c r="AZ83" s="201"/>
      <c r="BA83" s="201"/>
      <c r="BB83" s="201"/>
      <c r="BC83" s="201"/>
      <c r="BD83" s="201"/>
      <c r="BE83" s="201"/>
      <c r="BF83" s="201"/>
      <c r="BG83" s="100"/>
      <c r="BH83" s="100"/>
      <c r="BI83" s="100"/>
      <c r="BJ83" s="100"/>
      <c r="BK83" s="100"/>
      <c r="BL83" s="100"/>
      <c r="BM83" s="100"/>
      <c r="BN83" s="100"/>
      <c r="BO83" s="100"/>
      <c r="BP83" s="100"/>
      <c r="BQ83" s="100"/>
      <c r="BR83" s="100"/>
      <c r="BS83" s="100"/>
      <c r="BT83" s="100"/>
      <c r="BU83" s="100"/>
      <c r="BV83" s="100"/>
      <c r="BW83" s="100"/>
      <c r="BX83" s="100"/>
      <c r="BY83" s="126"/>
      <c r="BZ83" s="126"/>
      <c r="CA83" s="126"/>
      <c r="CB83" s="126"/>
    </row>
    <row r="84" spans="1:80" s="94" customFormat="1" ht="44.25" customHeight="1" x14ac:dyDescent="0.2">
      <c r="A84" s="92" t="s">
        <v>141</v>
      </c>
      <c r="B84" s="95" t="s">
        <v>34</v>
      </c>
      <c r="C84" s="106" t="s">
        <v>34</v>
      </c>
      <c r="D84" s="107" t="s">
        <v>140</v>
      </c>
      <c r="E84" s="128" t="s">
        <v>41</v>
      </c>
      <c r="F84" s="129">
        <v>188718528</v>
      </c>
      <c r="G84" s="129" t="s">
        <v>89</v>
      </c>
      <c r="H84" s="123"/>
      <c r="I84" s="123"/>
      <c r="J84" s="123"/>
      <c r="K84" s="123"/>
      <c r="L84" s="123">
        <v>276</v>
      </c>
      <c r="M84" s="123"/>
      <c r="N84" s="123"/>
      <c r="O84" s="123"/>
      <c r="P84" s="123"/>
      <c r="Q84" s="123"/>
      <c r="R84" s="123"/>
      <c r="S84" s="123"/>
      <c r="T84" s="123">
        <f>L84</f>
        <v>276</v>
      </c>
      <c r="U84" s="123">
        <f>L84</f>
        <v>276</v>
      </c>
      <c r="V84" s="123">
        <v>0</v>
      </c>
      <c r="W84" s="123">
        <v>0</v>
      </c>
      <c r="X84" s="123"/>
      <c r="Y84" s="123"/>
      <c r="Z84" s="123"/>
      <c r="AA84" s="123"/>
      <c r="AB84" s="123"/>
      <c r="AC84" s="123"/>
      <c r="AD84" s="123"/>
      <c r="AE84" s="123"/>
      <c r="AF84" s="123">
        <v>265</v>
      </c>
      <c r="AG84" s="123"/>
      <c r="AH84" s="123"/>
      <c r="AI84" s="123"/>
      <c r="AJ84" s="123"/>
      <c r="AK84" s="123"/>
      <c r="AL84" s="123"/>
      <c r="AM84" s="63"/>
      <c r="AN84" s="123">
        <v>265</v>
      </c>
      <c r="AO84" s="123">
        <v>265</v>
      </c>
      <c r="AP84" s="123">
        <v>0</v>
      </c>
      <c r="AQ84" s="123">
        <v>0</v>
      </c>
      <c r="AR84" s="123"/>
      <c r="AS84" s="123"/>
      <c r="AT84" s="123"/>
      <c r="AU84" s="123"/>
      <c r="AV84" s="123">
        <v>310</v>
      </c>
      <c r="AW84" s="123"/>
      <c r="AX84" s="123"/>
      <c r="AY84" s="123"/>
      <c r="AZ84" s="123"/>
      <c r="BA84" s="123"/>
      <c r="BB84" s="123"/>
      <c r="BC84" s="123"/>
      <c r="BD84" s="123">
        <f>AV84</f>
        <v>310</v>
      </c>
      <c r="BE84" s="123">
        <f>AV84</f>
        <v>310</v>
      </c>
      <c r="BF84" s="123">
        <v>0</v>
      </c>
      <c r="BG84" s="63">
        <v>0</v>
      </c>
      <c r="BH84" s="63"/>
      <c r="BI84" s="63"/>
      <c r="BJ84" s="63"/>
      <c r="BK84" s="63"/>
      <c r="BL84" s="63">
        <v>310</v>
      </c>
      <c r="BM84" s="63"/>
      <c r="BN84" s="63"/>
      <c r="BO84" s="63"/>
      <c r="BP84" s="63"/>
      <c r="BQ84" s="63"/>
      <c r="BR84" s="63"/>
      <c r="BS84" s="63"/>
      <c r="BT84" s="63">
        <f>310</f>
        <v>310</v>
      </c>
      <c r="BU84" s="63">
        <v>310</v>
      </c>
      <c r="BV84" s="63">
        <v>0</v>
      </c>
      <c r="BW84" s="63">
        <v>0</v>
      </c>
      <c r="BX84" s="108" t="s">
        <v>99</v>
      </c>
      <c r="BY84" s="109">
        <v>5430</v>
      </c>
      <c r="BZ84" s="109">
        <v>5430</v>
      </c>
      <c r="CA84" s="109">
        <v>5430</v>
      </c>
      <c r="CB84" s="125">
        <v>5430</v>
      </c>
    </row>
    <row r="85" spans="1:80" s="94" customFormat="1" ht="16.899999999999999" customHeight="1" x14ac:dyDescent="0.2">
      <c r="A85" s="92" t="s">
        <v>141</v>
      </c>
      <c r="B85" s="103" t="s">
        <v>34</v>
      </c>
      <c r="C85" s="217" t="s">
        <v>31</v>
      </c>
      <c r="D85" s="217"/>
      <c r="E85" s="217"/>
      <c r="F85" s="217"/>
      <c r="G85" s="217"/>
      <c r="H85" s="62"/>
      <c r="I85" s="62"/>
      <c r="J85" s="62"/>
      <c r="K85" s="62"/>
      <c r="L85" s="62">
        <f>SUM(L84)</f>
        <v>276</v>
      </c>
      <c r="M85" s="62"/>
      <c r="N85" s="62"/>
      <c r="O85" s="62"/>
      <c r="P85" s="62"/>
      <c r="Q85" s="62"/>
      <c r="R85" s="62"/>
      <c r="S85" s="62"/>
      <c r="T85" s="62">
        <f t="shared" ref="T85:AA85" si="10">SUM(T84)</f>
        <v>276</v>
      </c>
      <c r="U85" s="62">
        <f t="shared" si="10"/>
        <v>276</v>
      </c>
      <c r="V85" s="62">
        <f t="shared" si="10"/>
        <v>0</v>
      </c>
      <c r="W85" s="62">
        <f t="shared" si="10"/>
        <v>0</v>
      </c>
      <c r="X85" s="62">
        <f t="shared" si="10"/>
        <v>0</v>
      </c>
      <c r="Y85" s="62">
        <f t="shared" si="10"/>
        <v>0</v>
      </c>
      <c r="Z85" s="62">
        <f t="shared" si="10"/>
        <v>0</v>
      </c>
      <c r="AA85" s="62">
        <f t="shared" si="10"/>
        <v>0</v>
      </c>
      <c r="AB85" s="62"/>
      <c r="AC85" s="62"/>
      <c r="AD85" s="62"/>
      <c r="AE85" s="62"/>
      <c r="AF85" s="62">
        <f>SUM(AF84)</f>
        <v>265</v>
      </c>
      <c r="AG85" s="62"/>
      <c r="AH85" s="62"/>
      <c r="AI85" s="62"/>
      <c r="AJ85" s="62"/>
      <c r="AK85" s="62"/>
      <c r="AL85" s="62"/>
      <c r="AM85" s="62"/>
      <c r="AN85" s="62">
        <f>SUM(AN84)</f>
        <v>265</v>
      </c>
      <c r="AO85" s="62">
        <f>SUM(AO84)</f>
        <v>265</v>
      </c>
      <c r="AP85" s="62">
        <f>SUM(AP84)</f>
        <v>0</v>
      </c>
      <c r="AQ85" s="62">
        <f>SUM(AQ84)</f>
        <v>0</v>
      </c>
      <c r="AR85" s="62"/>
      <c r="AS85" s="62"/>
      <c r="AT85" s="62"/>
      <c r="AU85" s="62"/>
      <c r="AV85" s="62">
        <f>SUM(AV84)</f>
        <v>310</v>
      </c>
      <c r="AW85" s="62"/>
      <c r="AX85" s="62"/>
      <c r="AY85" s="62"/>
      <c r="AZ85" s="62"/>
      <c r="BA85" s="62"/>
      <c r="BB85" s="62"/>
      <c r="BC85" s="62"/>
      <c r="BD85" s="62">
        <f>SUM(BD84)</f>
        <v>310</v>
      </c>
      <c r="BE85" s="62">
        <f>SUM(BE84)</f>
        <v>310</v>
      </c>
      <c r="BF85" s="62">
        <f>SUM(BF84)</f>
        <v>0</v>
      </c>
      <c r="BG85" s="62">
        <f>SUM(BG84)</f>
        <v>0</v>
      </c>
      <c r="BH85" s="62"/>
      <c r="BI85" s="62"/>
      <c r="BJ85" s="62"/>
      <c r="BK85" s="62"/>
      <c r="BL85" s="62">
        <f>SUM(BL84)</f>
        <v>310</v>
      </c>
      <c r="BM85" s="62"/>
      <c r="BN85" s="62"/>
      <c r="BO85" s="62"/>
      <c r="BP85" s="62"/>
      <c r="BQ85" s="62"/>
      <c r="BR85" s="62"/>
      <c r="BS85" s="62"/>
      <c r="BT85" s="62">
        <f>SUM(BT84)</f>
        <v>310</v>
      </c>
      <c r="BU85" s="62">
        <f>SUM(BU84)</f>
        <v>310</v>
      </c>
      <c r="BV85" s="62">
        <f>SUM(BV84)</f>
        <v>0</v>
      </c>
      <c r="BW85" s="62">
        <f>SUM(BW84)</f>
        <v>0</v>
      </c>
      <c r="BX85" s="100"/>
      <c r="BY85" s="126"/>
      <c r="BZ85" s="126"/>
      <c r="CA85" s="126"/>
      <c r="CB85" s="126"/>
    </row>
    <row r="86" spans="1:80" s="94" customFormat="1" x14ac:dyDescent="0.2">
      <c r="A86" s="92" t="s">
        <v>141</v>
      </c>
      <c r="B86" s="194" t="s">
        <v>32</v>
      </c>
      <c r="C86" s="194"/>
      <c r="D86" s="194"/>
      <c r="E86" s="194"/>
      <c r="F86" s="194"/>
      <c r="G86" s="194"/>
      <c r="H86" s="124"/>
      <c r="I86" s="124"/>
      <c r="J86" s="124"/>
      <c r="K86" s="124"/>
      <c r="L86" s="124">
        <f>L85</f>
        <v>276</v>
      </c>
      <c r="M86" s="124"/>
      <c r="N86" s="124"/>
      <c r="O86" s="124"/>
      <c r="P86" s="124"/>
      <c r="Q86" s="124"/>
      <c r="R86" s="124"/>
      <c r="S86" s="124"/>
      <c r="T86" s="124">
        <f t="shared" ref="T86:AA86" si="11">T85</f>
        <v>276</v>
      </c>
      <c r="U86" s="124">
        <f t="shared" si="11"/>
        <v>276</v>
      </c>
      <c r="V86" s="124">
        <f t="shared" si="11"/>
        <v>0</v>
      </c>
      <c r="W86" s="124">
        <f t="shared" si="11"/>
        <v>0</v>
      </c>
      <c r="X86" s="124">
        <f t="shared" si="11"/>
        <v>0</v>
      </c>
      <c r="Y86" s="124">
        <f t="shared" si="11"/>
        <v>0</v>
      </c>
      <c r="Z86" s="124">
        <f t="shared" si="11"/>
        <v>0</v>
      </c>
      <c r="AA86" s="124">
        <f t="shared" si="11"/>
        <v>0</v>
      </c>
      <c r="AB86" s="124"/>
      <c r="AC86" s="124"/>
      <c r="AD86" s="124"/>
      <c r="AE86" s="124"/>
      <c r="AF86" s="124">
        <f>AF85</f>
        <v>265</v>
      </c>
      <c r="AG86" s="124"/>
      <c r="AH86" s="124"/>
      <c r="AI86" s="124"/>
      <c r="AJ86" s="124"/>
      <c r="AK86" s="124"/>
      <c r="AL86" s="124"/>
      <c r="AM86" s="124"/>
      <c r="AN86" s="124">
        <f>AN85</f>
        <v>265</v>
      </c>
      <c r="AO86" s="124">
        <f>AO85</f>
        <v>265</v>
      </c>
      <c r="AP86" s="124">
        <f>AP85</f>
        <v>0</v>
      </c>
      <c r="AQ86" s="124">
        <f>AQ85</f>
        <v>0</v>
      </c>
      <c r="AR86" s="124"/>
      <c r="AS86" s="124"/>
      <c r="AT86" s="124"/>
      <c r="AU86" s="124"/>
      <c r="AV86" s="124">
        <f>AV85</f>
        <v>310</v>
      </c>
      <c r="AW86" s="124"/>
      <c r="AX86" s="124"/>
      <c r="AY86" s="124"/>
      <c r="AZ86" s="124"/>
      <c r="BA86" s="124"/>
      <c r="BB86" s="124"/>
      <c r="BC86" s="124"/>
      <c r="BD86" s="124">
        <f>BD85</f>
        <v>310</v>
      </c>
      <c r="BE86" s="124">
        <f>BE85</f>
        <v>310</v>
      </c>
      <c r="BF86" s="124">
        <f>BF85</f>
        <v>0</v>
      </c>
      <c r="BG86" s="124">
        <f>BG85</f>
        <v>0</v>
      </c>
      <c r="BH86" s="124"/>
      <c r="BI86" s="124"/>
      <c r="BJ86" s="124"/>
      <c r="BK86" s="124"/>
      <c r="BL86" s="124">
        <f>BL85</f>
        <v>310</v>
      </c>
      <c r="BM86" s="124"/>
      <c r="BN86" s="124"/>
      <c r="BO86" s="124"/>
      <c r="BP86" s="124"/>
      <c r="BQ86" s="124"/>
      <c r="BR86" s="124"/>
      <c r="BS86" s="124"/>
      <c r="BT86" s="124">
        <f>BT85</f>
        <v>310</v>
      </c>
      <c r="BU86" s="124">
        <f>BU85</f>
        <v>310</v>
      </c>
      <c r="BV86" s="124">
        <f>BV85</f>
        <v>0</v>
      </c>
      <c r="BW86" s="124">
        <f>BW85</f>
        <v>0</v>
      </c>
      <c r="BX86" s="93"/>
      <c r="BY86" s="127"/>
      <c r="BZ86" s="127"/>
      <c r="CA86" s="127"/>
      <c r="CB86" s="127"/>
    </row>
    <row r="87" spans="1:80" s="94" customFormat="1" ht="12.75" customHeight="1" x14ac:dyDescent="0.2">
      <c r="A87" s="92" t="s">
        <v>48</v>
      </c>
      <c r="B87" s="218" t="s">
        <v>100</v>
      </c>
      <c r="C87" s="218"/>
      <c r="D87" s="218"/>
      <c r="E87" s="218"/>
      <c r="F87" s="218"/>
      <c r="G87" s="218"/>
      <c r="H87" s="218"/>
      <c r="I87" s="218"/>
      <c r="J87" s="218"/>
      <c r="K87" s="218"/>
      <c r="L87" s="218"/>
      <c r="M87" s="218"/>
      <c r="N87" s="218"/>
      <c r="O87" s="218"/>
      <c r="P87" s="218"/>
      <c r="Q87" s="218"/>
      <c r="R87" s="218"/>
      <c r="S87" s="218"/>
      <c r="T87" s="218"/>
      <c r="U87" s="218"/>
      <c r="V87" s="218"/>
      <c r="W87" s="218"/>
      <c r="X87" s="218"/>
      <c r="Y87" s="218"/>
      <c r="Z87" s="218"/>
      <c r="AA87" s="218"/>
      <c r="AB87" s="218"/>
      <c r="AC87" s="218"/>
      <c r="AD87" s="218"/>
      <c r="AE87" s="218"/>
      <c r="AF87" s="218"/>
      <c r="AG87" s="218"/>
      <c r="AH87" s="218"/>
      <c r="AI87" s="218"/>
      <c r="AJ87" s="218"/>
      <c r="AK87" s="218"/>
      <c r="AL87" s="218"/>
      <c r="AM87" s="218"/>
      <c r="AN87" s="218"/>
      <c r="AO87" s="218"/>
      <c r="AP87" s="218"/>
      <c r="AQ87" s="218"/>
      <c r="AR87" s="218"/>
      <c r="AS87" s="218"/>
      <c r="AT87" s="218"/>
      <c r="AU87" s="218"/>
      <c r="AV87" s="218"/>
      <c r="AW87" s="218"/>
      <c r="AX87" s="218"/>
      <c r="AY87" s="218"/>
      <c r="AZ87" s="218"/>
      <c r="BA87" s="218"/>
      <c r="BB87" s="218"/>
      <c r="BC87" s="218"/>
      <c r="BD87" s="218"/>
      <c r="BE87" s="218"/>
      <c r="BF87" s="218"/>
      <c r="BG87" s="93"/>
      <c r="BH87" s="93"/>
      <c r="BI87" s="93"/>
      <c r="BJ87" s="93"/>
      <c r="BK87" s="93"/>
      <c r="BL87" s="93"/>
      <c r="BM87" s="93"/>
      <c r="BN87" s="93"/>
      <c r="BO87" s="93"/>
      <c r="BP87" s="93"/>
      <c r="BQ87" s="93"/>
      <c r="BR87" s="93"/>
      <c r="BS87" s="93"/>
      <c r="BT87" s="93"/>
      <c r="BU87" s="93"/>
      <c r="BV87" s="93"/>
      <c r="BW87" s="93"/>
      <c r="BX87" s="93"/>
      <c r="BY87" s="127"/>
      <c r="BZ87" s="127"/>
      <c r="CA87" s="127"/>
      <c r="CB87" s="127"/>
    </row>
    <row r="88" spans="1:80" s="94" customFormat="1" ht="15" customHeight="1" x14ac:dyDescent="0.2">
      <c r="A88" s="92" t="s">
        <v>48</v>
      </c>
      <c r="B88" s="95" t="s">
        <v>34</v>
      </c>
      <c r="C88" s="111" t="s">
        <v>101</v>
      </c>
      <c r="D88" s="147"/>
      <c r="E88" s="147"/>
      <c r="F88" s="147"/>
      <c r="G88" s="148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50"/>
      <c r="V88" s="150"/>
      <c r="W88" s="150"/>
      <c r="X88" s="149"/>
      <c r="Y88" s="149"/>
      <c r="Z88" s="149"/>
      <c r="AA88" s="149"/>
      <c r="AB88" s="149"/>
      <c r="AC88" s="149"/>
      <c r="AD88" s="149"/>
      <c r="AE88" s="149"/>
      <c r="AF88" s="149"/>
      <c r="AG88" s="149"/>
      <c r="AH88" s="149"/>
      <c r="AI88" s="149"/>
      <c r="AJ88" s="149"/>
      <c r="AK88" s="149"/>
      <c r="AL88" s="149"/>
      <c r="AM88" s="149"/>
      <c r="AN88" s="151"/>
      <c r="AO88" s="151"/>
      <c r="AP88" s="151"/>
      <c r="AQ88" s="151"/>
      <c r="AR88" s="151"/>
      <c r="AS88" s="151"/>
      <c r="AT88" s="151"/>
      <c r="AU88" s="151"/>
      <c r="AV88" s="151"/>
      <c r="AW88" s="151"/>
      <c r="AX88" s="151"/>
      <c r="AY88" s="151"/>
      <c r="AZ88" s="151"/>
      <c r="BA88" s="151"/>
      <c r="BB88" s="151"/>
      <c r="BC88" s="151"/>
      <c r="BD88" s="151"/>
      <c r="BE88" s="151"/>
      <c r="BF88" s="151"/>
      <c r="BG88" s="100"/>
      <c r="BH88" s="100"/>
      <c r="BI88" s="100"/>
      <c r="BJ88" s="100"/>
      <c r="BK88" s="100"/>
      <c r="BL88" s="100"/>
      <c r="BM88" s="100"/>
      <c r="BN88" s="100"/>
      <c r="BO88" s="100"/>
      <c r="BP88" s="100"/>
      <c r="BQ88" s="100"/>
      <c r="BR88" s="100"/>
      <c r="BS88" s="100"/>
      <c r="BT88" s="100"/>
      <c r="BU88" s="100"/>
      <c r="BV88" s="100"/>
      <c r="BW88" s="100"/>
      <c r="BX88" s="100"/>
      <c r="BY88" s="126"/>
      <c r="BZ88" s="126"/>
      <c r="CA88" s="126"/>
      <c r="CB88" s="126"/>
    </row>
    <row r="89" spans="1:80" s="94" customFormat="1" ht="63.75" x14ac:dyDescent="0.2">
      <c r="A89" s="92" t="s">
        <v>48</v>
      </c>
      <c r="B89" s="95" t="s">
        <v>34</v>
      </c>
      <c r="C89" s="106" t="s">
        <v>34</v>
      </c>
      <c r="D89" s="107" t="s">
        <v>142</v>
      </c>
      <c r="E89" s="128" t="s">
        <v>41</v>
      </c>
      <c r="F89" s="129">
        <v>188718528</v>
      </c>
      <c r="G89" s="130" t="s">
        <v>89</v>
      </c>
      <c r="H89" s="123"/>
      <c r="I89" s="123"/>
      <c r="J89" s="123"/>
      <c r="K89" s="123"/>
      <c r="L89" s="123">
        <v>37</v>
      </c>
      <c r="M89" s="123"/>
      <c r="N89" s="123"/>
      <c r="O89" s="123"/>
      <c r="P89" s="123"/>
      <c r="Q89" s="123"/>
      <c r="R89" s="123"/>
      <c r="S89" s="123"/>
      <c r="T89" s="123">
        <v>37</v>
      </c>
      <c r="U89" s="123">
        <f>T89</f>
        <v>37</v>
      </c>
      <c r="V89" s="123">
        <v>24</v>
      </c>
      <c r="W89" s="123">
        <v>0</v>
      </c>
      <c r="X89" s="123">
        <v>0</v>
      </c>
      <c r="Y89" s="123"/>
      <c r="Z89" s="123"/>
      <c r="AA89" s="123"/>
      <c r="AB89" s="123"/>
      <c r="AC89" s="98"/>
      <c r="AD89" s="123"/>
      <c r="AE89" s="123"/>
      <c r="AF89" s="123">
        <v>39</v>
      </c>
      <c r="AG89" s="123"/>
      <c r="AH89" s="123"/>
      <c r="AI89" s="123"/>
      <c r="AJ89" s="123"/>
      <c r="AK89" s="123"/>
      <c r="AL89" s="123"/>
      <c r="AM89" s="98"/>
      <c r="AN89" s="123">
        <v>39</v>
      </c>
      <c r="AO89" s="123">
        <v>39</v>
      </c>
      <c r="AP89" s="123">
        <v>26</v>
      </c>
      <c r="AQ89" s="123">
        <v>0</v>
      </c>
      <c r="AR89" s="123"/>
      <c r="AS89" s="123"/>
      <c r="AT89" s="98"/>
      <c r="AU89" s="123"/>
      <c r="AV89" s="123">
        <v>35.299999999999997</v>
      </c>
      <c r="AW89" s="123"/>
      <c r="AX89" s="123"/>
      <c r="AY89" s="123"/>
      <c r="AZ89" s="123"/>
      <c r="BA89" s="123"/>
      <c r="BB89" s="123"/>
      <c r="BC89" s="123"/>
      <c r="BD89" s="123">
        <v>35.299999999999997</v>
      </c>
      <c r="BE89" s="123">
        <v>35.299999999999997</v>
      </c>
      <c r="BF89" s="123">
        <v>24</v>
      </c>
      <c r="BG89" s="123">
        <v>0</v>
      </c>
      <c r="BH89" s="63"/>
      <c r="BI89" s="63"/>
      <c r="BJ89" s="63"/>
      <c r="BK89" s="63"/>
      <c r="BL89" s="63">
        <v>38.200000000000003</v>
      </c>
      <c r="BM89" s="63"/>
      <c r="BN89" s="63"/>
      <c r="BO89" s="63"/>
      <c r="BP89" s="63"/>
      <c r="BQ89" s="63"/>
      <c r="BR89" s="63"/>
      <c r="BS89" s="63"/>
      <c r="BT89" s="63">
        <f>38.2</f>
        <v>38.200000000000003</v>
      </c>
      <c r="BU89" s="63">
        <v>38.200000000000003</v>
      </c>
      <c r="BV89" s="63">
        <v>25.2</v>
      </c>
      <c r="BW89" s="63">
        <v>0</v>
      </c>
      <c r="BX89" s="144" t="s">
        <v>113</v>
      </c>
      <c r="BY89" s="112">
        <v>1</v>
      </c>
      <c r="BZ89" s="112">
        <v>1</v>
      </c>
      <c r="CA89" s="112">
        <v>1</v>
      </c>
      <c r="CB89" s="125">
        <v>1</v>
      </c>
    </row>
    <row r="90" spans="1:80" s="94" customFormat="1" ht="16.899999999999999" customHeight="1" x14ac:dyDescent="0.2">
      <c r="A90" s="92" t="s">
        <v>48</v>
      </c>
      <c r="B90" s="110" t="s">
        <v>34</v>
      </c>
      <c r="C90" s="217" t="s">
        <v>31</v>
      </c>
      <c r="D90" s="217"/>
      <c r="E90" s="217"/>
      <c r="F90" s="217"/>
      <c r="G90" s="217"/>
      <c r="H90" s="62"/>
      <c r="I90" s="62"/>
      <c r="J90" s="62"/>
      <c r="K90" s="62"/>
      <c r="L90" s="62">
        <f>SUM(L89)</f>
        <v>37</v>
      </c>
      <c r="M90" s="62"/>
      <c r="N90" s="62"/>
      <c r="O90" s="62"/>
      <c r="P90" s="62"/>
      <c r="Q90" s="62"/>
      <c r="R90" s="62"/>
      <c r="S90" s="62"/>
      <c r="T90" s="62">
        <f t="shared" ref="T90:AA91" si="12">SUM(T89)</f>
        <v>37</v>
      </c>
      <c r="U90" s="62">
        <f t="shared" si="12"/>
        <v>37</v>
      </c>
      <c r="V90" s="62">
        <f t="shared" si="12"/>
        <v>24</v>
      </c>
      <c r="W90" s="62">
        <f t="shared" si="12"/>
        <v>0</v>
      </c>
      <c r="X90" s="62">
        <f t="shared" si="12"/>
        <v>0</v>
      </c>
      <c r="Y90" s="62">
        <f t="shared" si="12"/>
        <v>0</v>
      </c>
      <c r="Z90" s="62">
        <f t="shared" si="12"/>
        <v>0</v>
      </c>
      <c r="AA90" s="62">
        <f t="shared" si="12"/>
        <v>0</v>
      </c>
      <c r="AB90" s="62"/>
      <c r="AC90" s="62"/>
      <c r="AD90" s="62"/>
      <c r="AE90" s="62"/>
      <c r="AF90" s="62">
        <f>SUM(AF89)</f>
        <v>39</v>
      </c>
      <c r="AG90" s="62"/>
      <c r="AH90" s="62"/>
      <c r="AI90" s="62"/>
      <c r="AJ90" s="62"/>
      <c r="AK90" s="62"/>
      <c r="AL90" s="62"/>
      <c r="AM90" s="62"/>
      <c r="AN90" s="62">
        <f t="shared" ref="AN90:AQ91" si="13">SUM(AN89)</f>
        <v>39</v>
      </c>
      <c r="AO90" s="62">
        <f t="shared" si="13"/>
        <v>39</v>
      </c>
      <c r="AP90" s="62">
        <f t="shared" si="13"/>
        <v>26</v>
      </c>
      <c r="AQ90" s="62">
        <f t="shared" si="13"/>
        <v>0</v>
      </c>
      <c r="AR90" s="62"/>
      <c r="AS90" s="62"/>
      <c r="AT90" s="62"/>
      <c r="AU90" s="62"/>
      <c r="AV90" s="62">
        <f>SUM(AV89)</f>
        <v>35.299999999999997</v>
      </c>
      <c r="AW90" s="62"/>
      <c r="AX90" s="62"/>
      <c r="AY90" s="62"/>
      <c r="AZ90" s="62"/>
      <c r="BA90" s="62"/>
      <c r="BB90" s="62"/>
      <c r="BC90" s="62"/>
      <c r="BD90" s="62">
        <f t="shared" ref="BD90:BG91" si="14">SUM(BD89)</f>
        <v>35.299999999999997</v>
      </c>
      <c r="BE90" s="62">
        <f t="shared" si="14"/>
        <v>35.299999999999997</v>
      </c>
      <c r="BF90" s="62">
        <f t="shared" si="14"/>
        <v>24</v>
      </c>
      <c r="BG90" s="62">
        <f t="shared" si="14"/>
        <v>0</v>
      </c>
      <c r="BH90" s="62"/>
      <c r="BI90" s="62"/>
      <c r="BJ90" s="62"/>
      <c r="BK90" s="62"/>
      <c r="BL90" s="62">
        <f>SUM(BL89)</f>
        <v>38.200000000000003</v>
      </c>
      <c r="BM90" s="62"/>
      <c r="BN90" s="62"/>
      <c r="BO90" s="62"/>
      <c r="BP90" s="62"/>
      <c r="BQ90" s="62"/>
      <c r="BR90" s="62"/>
      <c r="BS90" s="62"/>
      <c r="BT90" s="62">
        <f>SUM(BT89)</f>
        <v>38.200000000000003</v>
      </c>
      <c r="BU90" s="62">
        <f t="shared" ref="BU90:BW91" si="15">SUM(BU89)</f>
        <v>38.200000000000003</v>
      </c>
      <c r="BV90" s="62">
        <f t="shared" si="15"/>
        <v>25.2</v>
      </c>
      <c r="BW90" s="62">
        <f t="shared" si="15"/>
        <v>0</v>
      </c>
      <c r="BX90" s="100"/>
      <c r="BY90" s="100"/>
      <c r="BZ90" s="100"/>
      <c r="CA90" s="100"/>
      <c r="CB90" s="100"/>
    </row>
    <row r="91" spans="1:80" s="94" customFormat="1" x14ac:dyDescent="0.2">
      <c r="A91" s="92" t="s">
        <v>48</v>
      </c>
      <c r="B91" s="194" t="s">
        <v>32</v>
      </c>
      <c r="C91" s="194"/>
      <c r="D91" s="194"/>
      <c r="E91" s="194"/>
      <c r="F91" s="194"/>
      <c r="G91" s="194"/>
      <c r="H91" s="124"/>
      <c r="I91" s="124"/>
      <c r="J91" s="124"/>
      <c r="K91" s="124"/>
      <c r="L91" s="124">
        <f>SUM(L90)</f>
        <v>37</v>
      </c>
      <c r="M91" s="124"/>
      <c r="N91" s="124"/>
      <c r="O91" s="124"/>
      <c r="P91" s="124"/>
      <c r="Q91" s="124"/>
      <c r="R91" s="124"/>
      <c r="S91" s="124"/>
      <c r="T91" s="124">
        <f t="shared" si="12"/>
        <v>37</v>
      </c>
      <c r="U91" s="124">
        <f t="shared" si="12"/>
        <v>37</v>
      </c>
      <c r="V91" s="124">
        <f t="shared" si="12"/>
        <v>24</v>
      </c>
      <c r="W91" s="124">
        <f t="shared" si="12"/>
        <v>0</v>
      </c>
      <c r="X91" s="124">
        <f t="shared" si="12"/>
        <v>0</v>
      </c>
      <c r="Y91" s="124">
        <f t="shared" si="12"/>
        <v>0</v>
      </c>
      <c r="Z91" s="124">
        <f t="shared" si="12"/>
        <v>0</v>
      </c>
      <c r="AA91" s="124">
        <f t="shared" si="12"/>
        <v>0</v>
      </c>
      <c r="AB91" s="124"/>
      <c r="AC91" s="124"/>
      <c r="AD91" s="124"/>
      <c r="AE91" s="124"/>
      <c r="AF91" s="124">
        <f>SUM(AF90)</f>
        <v>39</v>
      </c>
      <c r="AG91" s="124"/>
      <c r="AH91" s="124"/>
      <c r="AI91" s="124"/>
      <c r="AJ91" s="124"/>
      <c r="AK91" s="124"/>
      <c r="AL91" s="124"/>
      <c r="AM91" s="124"/>
      <c r="AN91" s="124">
        <f t="shared" si="13"/>
        <v>39</v>
      </c>
      <c r="AO91" s="124">
        <f t="shared" si="13"/>
        <v>39</v>
      </c>
      <c r="AP91" s="124">
        <f t="shared" si="13"/>
        <v>26</v>
      </c>
      <c r="AQ91" s="124">
        <f t="shared" si="13"/>
        <v>0</v>
      </c>
      <c r="AR91" s="124"/>
      <c r="AS91" s="124"/>
      <c r="AT91" s="124"/>
      <c r="AU91" s="124"/>
      <c r="AV91" s="124">
        <f>SUM(AV90)</f>
        <v>35.299999999999997</v>
      </c>
      <c r="AW91" s="124"/>
      <c r="AX91" s="124"/>
      <c r="AY91" s="124"/>
      <c r="AZ91" s="124"/>
      <c r="BA91" s="124"/>
      <c r="BB91" s="124"/>
      <c r="BC91" s="124"/>
      <c r="BD91" s="124">
        <f t="shared" si="14"/>
        <v>35.299999999999997</v>
      </c>
      <c r="BE91" s="124">
        <f t="shared" si="14"/>
        <v>35.299999999999997</v>
      </c>
      <c r="BF91" s="124">
        <f t="shared" si="14"/>
        <v>24</v>
      </c>
      <c r="BG91" s="124">
        <f t="shared" si="14"/>
        <v>0</v>
      </c>
      <c r="BH91" s="124"/>
      <c r="BI91" s="124"/>
      <c r="BJ91" s="124"/>
      <c r="BK91" s="124"/>
      <c r="BL91" s="124">
        <f>SUM(BL90)</f>
        <v>38.200000000000003</v>
      </c>
      <c r="BM91" s="124"/>
      <c r="BN91" s="124"/>
      <c r="BO91" s="124"/>
      <c r="BP91" s="124"/>
      <c r="BQ91" s="124"/>
      <c r="BR91" s="124"/>
      <c r="BS91" s="124"/>
      <c r="BT91" s="124">
        <f>SUM(BT90)</f>
        <v>38.200000000000003</v>
      </c>
      <c r="BU91" s="124">
        <f t="shared" si="15"/>
        <v>38.200000000000003</v>
      </c>
      <c r="BV91" s="124">
        <f t="shared" si="15"/>
        <v>25.2</v>
      </c>
      <c r="BW91" s="124">
        <f t="shared" si="15"/>
        <v>0</v>
      </c>
      <c r="BX91" s="93"/>
      <c r="BY91" s="93"/>
      <c r="BZ91" s="93"/>
      <c r="CA91" s="93"/>
      <c r="CB91" s="93"/>
    </row>
    <row r="92" spans="1:80" s="94" customFormat="1" ht="16.5" customHeight="1" x14ac:dyDescent="0.2">
      <c r="A92" s="113" t="s">
        <v>48</v>
      </c>
      <c r="B92" s="216" t="s">
        <v>102</v>
      </c>
      <c r="C92" s="216"/>
      <c r="D92" s="216"/>
      <c r="E92" s="216"/>
      <c r="F92" s="216"/>
      <c r="G92" s="216"/>
      <c r="H92" s="131">
        <f>H43+H56+H62+H70+H81+H86+H91</f>
        <v>628.9</v>
      </c>
      <c r="I92" s="131"/>
      <c r="J92" s="131"/>
      <c r="K92" s="131"/>
      <c r="L92" s="131">
        <f t="shared" ref="L92:BT92" si="16">L43+L56+L62+L70+L81+L86+L91</f>
        <v>2428.6</v>
      </c>
      <c r="M92" s="131">
        <f t="shared" si="16"/>
        <v>1080.4000000000001</v>
      </c>
      <c r="N92" s="131">
        <f t="shared" si="16"/>
        <v>102.9</v>
      </c>
      <c r="O92" s="131"/>
      <c r="P92" s="131"/>
      <c r="Q92" s="131"/>
      <c r="R92" s="131"/>
      <c r="S92" s="131"/>
      <c r="T92" s="131">
        <f t="shared" si="16"/>
        <v>3611.9</v>
      </c>
      <c r="U92" s="131">
        <f t="shared" si="16"/>
        <v>3599.3</v>
      </c>
      <c r="V92" s="131">
        <f t="shared" si="16"/>
        <v>448</v>
      </c>
      <c r="W92" s="131">
        <f t="shared" si="16"/>
        <v>12.6</v>
      </c>
      <c r="X92" s="131">
        <f t="shared" si="16"/>
        <v>0</v>
      </c>
      <c r="Y92" s="131">
        <f t="shared" si="16"/>
        <v>0</v>
      </c>
      <c r="Z92" s="131">
        <f t="shared" si="16"/>
        <v>0</v>
      </c>
      <c r="AA92" s="131">
        <f t="shared" si="16"/>
        <v>0</v>
      </c>
      <c r="AB92" s="131">
        <f t="shared" si="16"/>
        <v>582</v>
      </c>
      <c r="AC92" s="131"/>
      <c r="AD92" s="131"/>
      <c r="AE92" s="131"/>
      <c r="AF92" s="131">
        <f t="shared" si="16"/>
        <v>2789.5</v>
      </c>
      <c r="AG92" s="131">
        <f t="shared" si="16"/>
        <v>1192.7</v>
      </c>
      <c r="AH92" s="131">
        <f t="shared" si="16"/>
        <v>172.6</v>
      </c>
      <c r="AI92" s="131"/>
      <c r="AJ92" s="131"/>
      <c r="AK92" s="131"/>
      <c r="AL92" s="131"/>
      <c r="AM92" s="131"/>
      <c r="AN92" s="131">
        <f t="shared" si="16"/>
        <v>4154.7999999999993</v>
      </c>
      <c r="AO92" s="131">
        <f t="shared" si="16"/>
        <v>4154.7999999999993</v>
      </c>
      <c r="AP92" s="131">
        <f t="shared" si="16"/>
        <v>524</v>
      </c>
      <c r="AQ92" s="131">
        <f t="shared" si="16"/>
        <v>0</v>
      </c>
      <c r="AR92" s="131"/>
      <c r="AS92" s="131"/>
      <c r="AT92" s="131"/>
      <c r="AU92" s="131"/>
      <c r="AV92" s="131">
        <f t="shared" si="16"/>
        <v>2550.6000000000004</v>
      </c>
      <c r="AW92" s="131">
        <f t="shared" si="16"/>
        <v>1086.7</v>
      </c>
      <c r="AX92" s="131">
        <f t="shared" si="16"/>
        <v>120.9</v>
      </c>
      <c r="AY92" s="131"/>
      <c r="AZ92" s="131">
        <f t="shared" si="16"/>
        <v>2050</v>
      </c>
      <c r="BA92" s="131"/>
      <c r="BB92" s="131"/>
      <c r="BC92" s="131"/>
      <c r="BD92" s="131">
        <f t="shared" si="16"/>
        <v>3758.2000000000003</v>
      </c>
      <c r="BE92" s="131">
        <f t="shared" si="16"/>
        <v>3758.2000000000003</v>
      </c>
      <c r="BF92" s="131">
        <f t="shared" si="16"/>
        <v>471</v>
      </c>
      <c r="BG92" s="131">
        <f t="shared" si="16"/>
        <v>0</v>
      </c>
      <c r="BH92" s="131"/>
      <c r="BI92" s="131"/>
      <c r="BJ92" s="131"/>
      <c r="BK92" s="131"/>
      <c r="BL92" s="131">
        <f t="shared" si="16"/>
        <v>2553.5</v>
      </c>
      <c r="BM92" s="131">
        <f t="shared" si="16"/>
        <v>1083.4000000000001</v>
      </c>
      <c r="BN92" s="131">
        <f t="shared" si="16"/>
        <v>115.3</v>
      </c>
      <c r="BO92" s="131"/>
      <c r="BP92" s="131">
        <f t="shared" si="16"/>
        <v>1025</v>
      </c>
      <c r="BQ92" s="131"/>
      <c r="BR92" s="131"/>
      <c r="BS92" s="131"/>
      <c r="BT92" s="131">
        <f t="shared" si="16"/>
        <v>3752.2</v>
      </c>
      <c r="BU92" s="131">
        <f>BU43+BU56+BU62+BU70+BU81+BU86+BU91</f>
        <v>3752.2</v>
      </c>
      <c r="BV92" s="131">
        <f>BV43+BV56+BV62+BV70+BV81+BV86+BV91</f>
        <v>472.2</v>
      </c>
      <c r="BW92" s="131">
        <f>BW43+BW56+BW62+BW70+BW81+BW86+BW91</f>
        <v>0</v>
      </c>
      <c r="BX92" s="119"/>
      <c r="BY92" s="119"/>
      <c r="BZ92" s="119"/>
      <c r="CA92" s="119"/>
      <c r="CB92" s="119"/>
    </row>
    <row r="93" spans="1:80" s="53" customFormat="1" x14ac:dyDescent="0.2">
      <c r="A93" s="1"/>
      <c r="B93" s="1"/>
      <c r="C93" s="1"/>
      <c r="D93" s="1"/>
      <c r="E93" s="1"/>
      <c r="F93" s="20"/>
      <c r="G93" s="20"/>
      <c r="H93" s="20"/>
      <c r="I93" s="20"/>
      <c r="J93" s="20"/>
      <c r="K93" s="20"/>
      <c r="L93" s="20"/>
      <c r="M93" s="20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 spans="1:80" s="53" customFormat="1" x14ac:dyDescent="0.2">
      <c r="A94" s="1"/>
      <c r="B94" s="1"/>
      <c r="C94" s="1"/>
      <c r="D94" s="1"/>
      <c r="E94" s="1"/>
      <c r="F94" s="20"/>
      <c r="G94" s="19"/>
      <c r="H94" s="19"/>
      <c r="I94" s="19"/>
      <c r="J94" s="19"/>
      <c r="K94" s="19"/>
      <c r="L94" s="19"/>
      <c r="M94" s="1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 spans="1:80" s="53" customFormat="1" x14ac:dyDescent="0.2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 spans="1:80" s="53" customFormat="1" x14ac:dyDescent="0.2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 spans="1:80" s="53" customFormat="1" x14ac:dyDescent="0.2">
      <c r="A97" s="1"/>
      <c r="B97" s="1"/>
      <c r="C97" s="1"/>
      <c r="D97" s="1"/>
      <c r="E97" s="1"/>
      <c r="F97" s="2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 spans="1:80" s="53" customFormat="1" x14ac:dyDescent="0.2">
      <c r="A98" s="1"/>
      <c r="B98" s="1"/>
      <c r="C98" s="1"/>
      <c r="D98" s="1"/>
      <c r="E98" s="1"/>
      <c r="F98" s="2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 spans="1:80" s="53" customFormat="1" x14ac:dyDescent="0.2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 spans="1:80" s="53" customFormat="1" x14ac:dyDescent="0.2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 spans="1:80" s="53" customFormat="1" x14ac:dyDescent="0.2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 spans="1:80" s="53" customFormat="1" x14ac:dyDescent="0.2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 spans="1:80" s="53" customFormat="1" x14ac:dyDescent="0.2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 spans="1:80" s="53" customFormat="1" x14ac:dyDescent="0.2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 spans="1:80" s="53" customFormat="1" x14ac:dyDescent="0.2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 spans="1:80" s="53" customFormat="1" x14ac:dyDescent="0.2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 spans="1:80" s="53" customFormat="1" x14ac:dyDescent="0.2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 spans="1:80" s="53" customFormat="1" x14ac:dyDescent="0.2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 spans="1:80" s="53" customFormat="1" x14ac:dyDescent="0.2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 spans="1:80" s="53" customFormat="1" x14ac:dyDescent="0.2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 spans="1:80" s="53" customFormat="1" x14ac:dyDescent="0.2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 spans="1:80" s="53" customFormat="1" x14ac:dyDescent="0.2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 spans="1:80" s="53" customFormat="1" x14ac:dyDescent="0.2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 spans="1:80" s="53" customFormat="1" x14ac:dyDescent="0.2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 spans="1:80" s="53" customFormat="1" x14ac:dyDescent="0.2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 spans="1:80" s="53" customFormat="1" x14ac:dyDescent="0.2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 spans="1:80" s="53" customFormat="1" x14ac:dyDescent="0.2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 spans="1:80" s="53" customFormat="1" x14ac:dyDescent="0.2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 spans="1:80" s="53" customFormat="1" x14ac:dyDescent="0.2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 spans="1:80" s="53" customFormat="1" x14ac:dyDescent="0.2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 spans="1:80" s="53" customFormat="1" x14ac:dyDescent="0.2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 spans="1:80" s="53" customFormat="1" x14ac:dyDescent="0.2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 spans="1:80" s="53" customFormat="1" x14ac:dyDescent="0.2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 spans="1:80" s="53" customFormat="1" x14ac:dyDescent="0.2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 spans="1:80" s="53" customFormat="1" x14ac:dyDescent="0.2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 spans="1:80" s="53" customFormat="1" x14ac:dyDescent="0.2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 spans="1:80" s="53" customFormat="1" x14ac:dyDescent="0.2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 spans="1:80" s="53" customFormat="1" x14ac:dyDescent="0.2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 spans="1:80" s="53" customFormat="1" x14ac:dyDescent="0.2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 spans="1:80" s="53" customFormat="1" x14ac:dyDescent="0.2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 spans="1:80" s="53" customFormat="1" x14ac:dyDescent="0.2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 spans="1:80" s="53" customFormat="1" x14ac:dyDescent="0.2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 spans="1:80" s="53" customFormat="1" x14ac:dyDescent="0.2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 spans="1:80" s="53" customFormat="1" x14ac:dyDescent="0.2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 spans="1:80" s="53" customFormat="1" x14ac:dyDescent="0.2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 spans="1:80" s="53" customFormat="1" x14ac:dyDescent="0.2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 spans="1:80" s="53" customFormat="1" x14ac:dyDescent="0.2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 spans="1:80" s="53" customFormat="1" x14ac:dyDescent="0.2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 spans="1:80" s="53" customFormat="1" x14ac:dyDescent="0.2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 spans="1:80" s="53" customFormat="1" x14ac:dyDescent="0.2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 spans="1:80" s="53" customFormat="1" x14ac:dyDescent="0.2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 spans="1:80" s="53" customFormat="1" x14ac:dyDescent="0.2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 spans="1:80" s="53" customFormat="1" x14ac:dyDescent="0.2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 spans="1:80" s="53" customFormat="1" x14ac:dyDescent="0.2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 spans="1:80" s="53" customFormat="1" x14ac:dyDescent="0.2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 spans="1:80" s="53" customFormat="1" x14ac:dyDescent="0.2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 spans="1:80" s="53" customFormat="1" x14ac:dyDescent="0.2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 spans="1:80" s="53" customFormat="1" x14ac:dyDescent="0.2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 spans="1:80" s="53" customFormat="1" x14ac:dyDescent="0.2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 spans="1:80" s="53" customFormat="1" x14ac:dyDescent="0.2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 spans="1:80" s="53" customFormat="1" x14ac:dyDescent="0.2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</sheetData>
  <sheetProtection selectLockedCells="1" selectUnlockedCells="1"/>
  <mergeCells count="171">
    <mergeCell ref="E39:E40"/>
    <mergeCell ref="F39:F40"/>
    <mergeCell ref="G39:G40"/>
    <mergeCell ref="D39:D40"/>
    <mergeCell ref="C39:C40"/>
    <mergeCell ref="C32:C34"/>
    <mergeCell ref="D35:D36"/>
    <mergeCell ref="D37:D38"/>
    <mergeCell ref="E37:E38"/>
    <mergeCell ref="F37:F38"/>
    <mergeCell ref="B39:B40"/>
    <mergeCell ref="A39:A40"/>
    <mergeCell ref="F30:F31"/>
    <mergeCell ref="G30:G31"/>
    <mergeCell ref="F23:F25"/>
    <mergeCell ref="F32:F34"/>
    <mergeCell ref="G32:G34"/>
    <mergeCell ref="E35:E36"/>
    <mergeCell ref="F35:F36"/>
    <mergeCell ref="G35:G36"/>
    <mergeCell ref="G23:G25"/>
    <mergeCell ref="E26:E29"/>
    <mergeCell ref="F26:F29"/>
    <mergeCell ref="G26:G29"/>
    <mergeCell ref="E30:E31"/>
    <mergeCell ref="C26:C29"/>
    <mergeCell ref="A26:A29"/>
    <mergeCell ref="C30:C31"/>
    <mergeCell ref="B32:B34"/>
    <mergeCell ref="B37:B38"/>
    <mergeCell ref="A37:A38"/>
    <mergeCell ref="B30:B31"/>
    <mergeCell ref="A30:A31"/>
    <mergeCell ref="A32:A34"/>
    <mergeCell ref="C37:C38"/>
    <mergeCell ref="A23:A25"/>
    <mergeCell ref="B56:G56"/>
    <mergeCell ref="D74:D76"/>
    <mergeCell ref="C74:C76"/>
    <mergeCell ref="B74:B76"/>
    <mergeCell ref="A74:A76"/>
    <mergeCell ref="C72:BF72"/>
    <mergeCell ref="B35:B36"/>
    <mergeCell ref="A35:A36"/>
    <mergeCell ref="B26:B29"/>
    <mergeCell ref="A20:A22"/>
    <mergeCell ref="C23:C25"/>
    <mergeCell ref="CA47:CA48"/>
    <mergeCell ref="D16:D19"/>
    <mergeCell ref="D20:D22"/>
    <mergeCell ref="D23:D25"/>
    <mergeCell ref="D30:D31"/>
    <mergeCell ref="D26:D29"/>
    <mergeCell ref="D32:D34"/>
    <mergeCell ref="E16:E19"/>
    <mergeCell ref="C16:C19"/>
    <mergeCell ref="C61:G61"/>
    <mergeCell ref="C64:AP64"/>
    <mergeCell ref="B63:AP63"/>
    <mergeCell ref="B62:G62"/>
    <mergeCell ref="C58:BW58"/>
    <mergeCell ref="E20:E22"/>
    <mergeCell ref="E23:E25"/>
    <mergeCell ref="B23:B25"/>
    <mergeCell ref="E32:E34"/>
    <mergeCell ref="G37:G38"/>
    <mergeCell ref="BX8:CB8"/>
    <mergeCell ref="A12:CB12"/>
    <mergeCell ref="BZ16:BZ17"/>
    <mergeCell ref="BX16:BX17"/>
    <mergeCell ref="BY16:BY17"/>
    <mergeCell ref="B16:B19"/>
    <mergeCell ref="A16:A19"/>
    <mergeCell ref="F16:F19"/>
    <mergeCell ref="B8:B11"/>
    <mergeCell ref="D8:D11"/>
    <mergeCell ref="Q10:S10"/>
    <mergeCell ref="X10:X11"/>
    <mergeCell ref="Y10:Z10"/>
    <mergeCell ref="X9:AA9"/>
    <mergeCell ref="G8:G11"/>
    <mergeCell ref="C8:C11"/>
    <mergeCell ref="F8:F11"/>
    <mergeCell ref="H9:S9"/>
    <mergeCell ref="BQ10:BS10"/>
    <mergeCell ref="BH9:BS9"/>
    <mergeCell ref="AK10:AM10"/>
    <mergeCell ref="AN10:AN11"/>
    <mergeCell ref="AQ10:AQ11"/>
    <mergeCell ref="BD9:BG9"/>
    <mergeCell ref="AB8:AQ8"/>
    <mergeCell ref="BH8:BW8"/>
    <mergeCell ref="BW10:BW11"/>
    <mergeCell ref="U10:V10"/>
    <mergeCell ref="T10:T11"/>
    <mergeCell ref="P10:P11"/>
    <mergeCell ref="BT9:BW9"/>
    <mergeCell ref="BP10:BP11"/>
    <mergeCell ref="AO10:AP10"/>
    <mergeCell ref="AN9:AQ9"/>
    <mergeCell ref="T9:W9"/>
    <mergeCell ref="BY47:BY48"/>
    <mergeCell ref="CB47:CB48"/>
    <mergeCell ref="CA16:CA17"/>
    <mergeCell ref="CB16:CB17"/>
    <mergeCell ref="AR10:AU10"/>
    <mergeCell ref="BA10:BC10"/>
    <mergeCell ref="BX47:BX48"/>
    <mergeCell ref="BZ47:BZ48"/>
    <mergeCell ref="BH10:BK10"/>
    <mergeCell ref="C14:CB14"/>
    <mergeCell ref="BX9:BX10"/>
    <mergeCell ref="AB9:AM9"/>
    <mergeCell ref="B20:B22"/>
    <mergeCell ref="BG10:BG11"/>
    <mergeCell ref="AR8:BG8"/>
    <mergeCell ref="AR9:BC9"/>
    <mergeCell ref="AZ10:AZ11"/>
    <mergeCell ref="AV10:AY10"/>
    <mergeCell ref="BE10:BF10"/>
    <mergeCell ref="C20:C22"/>
    <mergeCell ref="A8:A11"/>
    <mergeCell ref="G16:G19"/>
    <mergeCell ref="H10:K10"/>
    <mergeCell ref="H8:W8"/>
    <mergeCell ref="AB10:AE10"/>
    <mergeCell ref="AJ10:AJ11"/>
    <mergeCell ref="E8:E11"/>
    <mergeCell ref="B13:CB13"/>
    <mergeCell ref="BT10:BT11"/>
    <mergeCell ref="BU10:BV10"/>
    <mergeCell ref="B57:BW57"/>
    <mergeCell ref="B43:G43"/>
    <mergeCell ref="B44:AL44"/>
    <mergeCell ref="C55:G55"/>
    <mergeCell ref="C45:AL45"/>
    <mergeCell ref="C42:G42"/>
    <mergeCell ref="F20:F22"/>
    <mergeCell ref="G20:G22"/>
    <mergeCell ref="AA10:AA11"/>
    <mergeCell ref="L10:O10"/>
    <mergeCell ref="AF10:AI10"/>
    <mergeCell ref="BL10:BO10"/>
    <mergeCell ref="W10:W11"/>
    <mergeCell ref="BD10:BD11"/>
    <mergeCell ref="B91:G91"/>
    <mergeCell ref="B92:G92"/>
    <mergeCell ref="C85:G85"/>
    <mergeCell ref="B86:G86"/>
    <mergeCell ref="B87:BF87"/>
    <mergeCell ref="C90:G90"/>
    <mergeCell ref="C83:BF83"/>
    <mergeCell ref="C80:G80"/>
    <mergeCell ref="E74:E76"/>
    <mergeCell ref="F74:F76"/>
    <mergeCell ref="G74:G76"/>
    <mergeCell ref="G77:G78"/>
    <mergeCell ref="C77:C78"/>
    <mergeCell ref="D77:D78"/>
    <mergeCell ref="E77:E78"/>
    <mergeCell ref="F77:F78"/>
    <mergeCell ref="A2:CB3"/>
    <mergeCell ref="CA4:CB4"/>
    <mergeCell ref="CA6:CB6"/>
    <mergeCell ref="B81:G81"/>
    <mergeCell ref="B70:G70"/>
    <mergeCell ref="B71:BF71"/>
    <mergeCell ref="C69:G69"/>
    <mergeCell ref="A77:A78"/>
    <mergeCell ref="B77:B78"/>
    <mergeCell ref="BY9:CB9"/>
  </mergeCells>
  <phoneticPr fontId="1" type="noConversion"/>
  <pageMargins left="0" right="0" top="0" bottom="0" header="0.51181102362204722" footer="0.51181102362204722"/>
  <pageSetup paperSize="8" scale="43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2014-12-05T06:25:29Z</cp:lastPrinted>
  <dcterms:created xsi:type="dcterms:W3CDTF">2012-09-04T10:49:59Z</dcterms:created>
  <dcterms:modified xsi:type="dcterms:W3CDTF">2015-01-08T09:31:38Z</dcterms:modified>
</cp:coreProperties>
</file>