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esktop\taisyti (2)\"/>
    </mc:Choice>
  </mc:AlternateContent>
  <bookViews>
    <workbookView xWindow="0" yWindow="0" windowWidth="21570" windowHeight="6870"/>
  </bookViews>
  <sheets>
    <sheet name="2 lentele (2)" sheetId="3" r:id="rId1"/>
  </sheets>
  <definedNames>
    <definedName name="_xlnm.Print_Titles" localSheetId="0">'2 lentele (2)'!$9:$11</definedName>
  </definedNames>
  <calcPr calcId="152511"/>
</workbook>
</file>

<file path=xl/calcChain.xml><?xml version="1.0" encoding="utf-8"?>
<calcChain xmlns="http://schemas.openxmlformats.org/spreadsheetml/2006/main">
  <c r="L78" i="3" l="1"/>
  <c r="M78" i="3"/>
  <c r="N78" i="3"/>
  <c r="T78" i="3"/>
  <c r="U78" i="3"/>
  <c r="V78" i="3"/>
  <c r="W78" i="3"/>
  <c r="X78" i="3"/>
  <c r="Y78" i="3"/>
  <c r="Z78" i="3"/>
  <c r="AA78" i="3"/>
  <c r="AF78" i="3"/>
  <c r="AG78" i="3"/>
  <c r="AH78" i="3"/>
  <c r="AJ78" i="3"/>
  <c r="AN78" i="3"/>
  <c r="AO78" i="3"/>
  <c r="AP78" i="3"/>
  <c r="AQ78" i="3"/>
  <c r="AV78" i="3"/>
  <c r="AW78" i="3"/>
  <c r="AX78" i="3"/>
  <c r="AZ78" i="3"/>
  <c r="BD78" i="3"/>
  <c r="BE78" i="3"/>
  <c r="BF78" i="3"/>
  <c r="BG78" i="3"/>
  <c r="BL78" i="3"/>
  <c r="BM78" i="3"/>
  <c r="BN78" i="3"/>
  <c r="BP78" i="3"/>
  <c r="BT78" i="3"/>
  <c r="BU78" i="3"/>
  <c r="BV78" i="3"/>
  <c r="BW78" i="3"/>
  <c r="H78" i="3"/>
  <c r="L56" i="3"/>
  <c r="T56" i="3"/>
  <c r="U56" i="3"/>
  <c r="V56" i="3"/>
  <c r="W56" i="3"/>
  <c r="X56" i="3"/>
  <c r="Y56" i="3"/>
  <c r="Z56" i="3"/>
  <c r="AA56" i="3"/>
  <c r="AF56" i="3"/>
  <c r="AN56" i="3"/>
  <c r="AO56" i="3"/>
  <c r="AP56" i="3"/>
  <c r="AQ56" i="3"/>
  <c r="AV56" i="3"/>
  <c r="BD56" i="3"/>
  <c r="BE56" i="3"/>
  <c r="BF56" i="3"/>
  <c r="BG56" i="3"/>
  <c r="BL56" i="3"/>
  <c r="BT56" i="3"/>
  <c r="BU56" i="3"/>
  <c r="BV56" i="3"/>
  <c r="BW56" i="3"/>
  <c r="H56" i="3"/>
  <c r="L55" i="3"/>
  <c r="T55" i="3"/>
  <c r="U55" i="3"/>
  <c r="V55" i="3"/>
  <c r="W55" i="3"/>
  <c r="X55" i="3"/>
  <c r="Y55" i="3"/>
  <c r="Z55" i="3"/>
  <c r="AA55" i="3"/>
  <c r="AF55" i="3"/>
  <c r="AN55" i="3"/>
  <c r="AO55" i="3"/>
  <c r="AP55" i="3"/>
  <c r="AQ55" i="3"/>
  <c r="AV55" i="3"/>
  <c r="BD55" i="3"/>
  <c r="BE55" i="3"/>
  <c r="BF55" i="3"/>
  <c r="BG55" i="3"/>
  <c r="BL55" i="3"/>
  <c r="BT55" i="3"/>
  <c r="BU55" i="3"/>
  <c r="BV55" i="3"/>
  <c r="BW55" i="3"/>
  <c r="H55" i="3"/>
  <c r="AO59" i="3" l="1"/>
  <c r="AN59" i="3"/>
  <c r="BU75" i="3" l="1"/>
  <c r="BT75" i="3"/>
  <c r="BE75" i="3"/>
  <c r="BD75" i="3"/>
  <c r="AO75" i="3"/>
  <c r="AN75" i="3"/>
  <c r="BW76" i="3" l="1"/>
  <c r="BW77" i="3" s="1"/>
  <c r="BV76" i="3"/>
  <c r="BV77" i="3" s="1"/>
  <c r="BU76" i="3"/>
  <c r="BU77" i="3" s="1"/>
  <c r="BT76" i="3"/>
  <c r="BT77" i="3" s="1"/>
  <c r="BL76" i="3"/>
  <c r="BL77" i="3" s="1"/>
  <c r="BG76" i="3"/>
  <c r="BG77" i="3" s="1"/>
  <c r="BF76" i="3"/>
  <c r="BF77" i="3" s="1"/>
  <c r="BE76" i="3"/>
  <c r="BE77" i="3" s="1"/>
  <c r="BD76" i="3"/>
  <c r="BD77" i="3" s="1"/>
  <c r="AV76" i="3"/>
  <c r="AV77" i="3" s="1"/>
  <c r="AP76" i="3"/>
  <c r="AP77" i="3" s="1"/>
  <c r="AO76" i="3"/>
  <c r="AO77" i="3" s="1"/>
  <c r="AN76" i="3"/>
  <c r="AN77" i="3" s="1"/>
  <c r="AF76" i="3"/>
  <c r="AF77" i="3" s="1"/>
  <c r="AA76" i="3"/>
  <c r="AA77" i="3" s="1"/>
  <c r="Z76" i="3"/>
  <c r="Z77" i="3" s="1"/>
  <c r="Y76" i="3"/>
  <c r="Y77" i="3" s="1"/>
  <c r="X76" i="3"/>
  <c r="X77" i="3" s="1"/>
  <c r="W76" i="3"/>
  <c r="W77" i="3" s="1"/>
  <c r="V76" i="3"/>
  <c r="V77" i="3" s="1"/>
  <c r="L76" i="3"/>
  <c r="L77" i="3" s="1"/>
  <c r="U75" i="3"/>
  <c r="U76" i="3" s="1"/>
  <c r="U77" i="3" s="1"/>
  <c r="T75" i="3"/>
  <c r="T76" i="3" s="1"/>
  <c r="T77" i="3" s="1"/>
  <c r="BW71" i="3"/>
  <c r="BV71" i="3"/>
  <c r="BU71" i="3"/>
  <c r="BT71" i="3"/>
  <c r="BL71" i="3"/>
  <c r="BL72" i="3" s="1"/>
  <c r="BG71" i="3"/>
  <c r="BF71" i="3"/>
  <c r="BE71" i="3"/>
  <c r="BD71" i="3"/>
  <c r="AV71" i="3"/>
  <c r="AV72" i="3" s="1"/>
  <c r="AQ71" i="3"/>
  <c r="AP71" i="3"/>
  <c r="AO71" i="3"/>
  <c r="AN71" i="3"/>
  <c r="AF71" i="3"/>
  <c r="AF72" i="3" s="1"/>
  <c r="AA71" i="3"/>
  <c r="Z71" i="3"/>
  <c r="Y71" i="3"/>
  <c r="X71" i="3"/>
  <c r="W71" i="3"/>
  <c r="V71" i="3"/>
  <c r="L70" i="3"/>
  <c r="T70" i="3" s="1"/>
  <c r="T71" i="3" s="1"/>
  <c r="BW68" i="3"/>
  <c r="BV68" i="3"/>
  <c r="BV72" i="3" s="1"/>
  <c r="BU68" i="3"/>
  <c r="BU72" i="3" s="1"/>
  <c r="BT68" i="3"/>
  <c r="BN68" i="3"/>
  <c r="BN72" i="3" s="1"/>
  <c r="BG68" i="3"/>
  <c r="BG72" i="3" s="1"/>
  <c r="BF68" i="3"/>
  <c r="BF72" i="3" s="1"/>
  <c r="BE68" i="3"/>
  <c r="BD68" i="3"/>
  <c r="AX68" i="3"/>
  <c r="AX72" i="3" s="1"/>
  <c r="AQ68" i="3"/>
  <c r="AQ72" i="3" s="1"/>
  <c r="AP68" i="3"/>
  <c r="AO68" i="3"/>
  <c r="AN68" i="3"/>
  <c r="AN72" i="3" s="1"/>
  <c r="AH68" i="3"/>
  <c r="AH72" i="3" s="1"/>
  <c r="AA68" i="3"/>
  <c r="Z68" i="3"/>
  <c r="Y68" i="3"/>
  <c r="Y72" i="3" s="1"/>
  <c r="X68" i="3"/>
  <c r="X72" i="3" s="1"/>
  <c r="W68" i="3"/>
  <c r="V68" i="3"/>
  <c r="N68" i="3"/>
  <c r="N72" i="3" s="1"/>
  <c r="U59" i="3"/>
  <c r="U68" i="3" s="1"/>
  <c r="T59" i="3"/>
  <c r="T68" i="3" s="1"/>
  <c r="T72" i="3" s="1"/>
  <c r="U51" i="3"/>
  <c r="T51" i="3"/>
  <c r="V72" i="3" l="1"/>
  <c r="Z72" i="3"/>
  <c r="AO72" i="3"/>
  <c r="BD72" i="3"/>
  <c r="BW72" i="3"/>
  <c r="W72" i="3"/>
  <c r="AA72" i="3"/>
  <c r="AP72" i="3"/>
  <c r="BE72" i="3"/>
  <c r="BT72" i="3"/>
  <c r="U70" i="3"/>
  <c r="U71" i="3" s="1"/>
  <c r="U72" i="3" s="1"/>
  <c r="L71" i="3"/>
  <c r="L72" i="3" s="1"/>
  <c r="BU24" i="3" l="1"/>
  <c r="BT24" i="3"/>
  <c r="BE24" i="3"/>
  <c r="BD24" i="3"/>
  <c r="AO24" i="3"/>
  <c r="AN24" i="3"/>
  <c r="L30" i="3" l="1"/>
  <c r="L31" i="3" s="1"/>
  <c r="AF30" i="3"/>
  <c r="AF31" i="3" s="1"/>
  <c r="AF42" i="3"/>
  <c r="AG30" i="3"/>
  <c r="AG31" i="3" s="1"/>
  <c r="AG41" i="3"/>
  <c r="AG42" i="3" s="1"/>
  <c r="AG47" i="3"/>
  <c r="AG48" i="3" s="1"/>
  <c r="AJ41" i="3"/>
  <c r="AJ42" i="3" s="1"/>
  <c r="AN30" i="3"/>
  <c r="AN31" i="3" s="1"/>
  <c r="AN41" i="3"/>
  <c r="AN42" i="3" s="1"/>
  <c r="AN47" i="3"/>
  <c r="AN48" i="3"/>
  <c r="AO30" i="3"/>
  <c r="AO31" i="3" s="1"/>
  <c r="AO41" i="3"/>
  <c r="AO42" i="3" s="1"/>
  <c r="AO47" i="3"/>
  <c r="AO48" i="3" s="1"/>
  <c r="AP30" i="3"/>
  <c r="AP31" i="3" s="1"/>
  <c r="AP41" i="3"/>
  <c r="AP42" i="3" s="1"/>
  <c r="AP47" i="3"/>
  <c r="AP48" i="3" s="1"/>
  <c r="AQ30" i="3"/>
  <c r="AQ31" i="3" s="1"/>
  <c r="AQ41" i="3"/>
  <c r="AQ42" i="3" s="1"/>
  <c r="AV31" i="3"/>
  <c r="AV41" i="3"/>
  <c r="AV42" i="3" s="1"/>
  <c r="AW30" i="3"/>
  <c r="AW31" i="3" s="1"/>
  <c r="AW41" i="3"/>
  <c r="AW42" i="3" s="1"/>
  <c r="AW47" i="3"/>
  <c r="AW48" i="3" s="1"/>
  <c r="AZ41" i="3"/>
  <c r="AZ42" i="3" s="1"/>
  <c r="BD30" i="3"/>
  <c r="BD31" i="3" s="1"/>
  <c r="BD41" i="3"/>
  <c r="BD42" i="3" s="1"/>
  <c r="BD47" i="3"/>
  <c r="BD48" i="3" s="1"/>
  <c r="BE30" i="3"/>
  <c r="BE31" i="3" s="1"/>
  <c r="BE41" i="3"/>
  <c r="BE42" i="3" s="1"/>
  <c r="BE47" i="3"/>
  <c r="BE48" i="3" s="1"/>
  <c r="BF30" i="3"/>
  <c r="BF31" i="3" s="1"/>
  <c r="BF41" i="3"/>
  <c r="BF42" i="3" s="1"/>
  <c r="BF47" i="3"/>
  <c r="BF48" i="3" s="1"/>
  <c r="BL31" i="3"/>
  <c r="BL41" i="3"/>
  <c r="BL42" i="3" s="1"/>
  <c r="BM30" i="3"/>
  <c r="BM31" i="3" s="1"/>
  <c r="BM41" i="3"/>
  <c r="BM42" i="3" s="1"/>
  <c r="BM47" i="3"/>
  <c r="BM48" i="3" s="1"/>
  <c r="BP41" i="3"/>
  <c r="BP42" i="3" s="1"/>
  <c r="BT30" i="3"/>
  <c r="BT31" i="3" s="1"/>
  <c r="BT41" i="3"/>
  <c r="BT42" i="3"/>
  <c r="BT47" i="3"/>
  <c r="BT48" i="3" s="1"/>
  <c r="BU30" i="3"/>
  <c r="BU31" i="3" s="1"/>
  <c r="BU41" i="3"/>
  <c r="BU42" i="3" s="1"/>
  <c r="BU47" i="3"/>
  <c r="BU48" i="3" s="1"/>
  <c r="BV30" i="3"/>
  <c r="BV31" i="3" s="1"/>
  <c r="BV41" i="3"/>
  <c r="BV42" i="3" s="1"/>
  <c r="BV47" i="3"/>
  <c r="BV48" i="3" s="1"/>
  <c r="M47" i="3"/>
  <c r="M48" i="3" s="1"/>
  <c r="V47" i="3"/>
  <c r="V48" i="3" s="1"/>
  <c r="W47" i="3"/>
  <c r="W48" i="3" s="1"/>
  <c r="X47" i="3"/>
  <c r="X48" i="3"/>
  <c r="Y47" i="3"/>
  <c r="Y48" i="3" s="1"/>
  <c r="Z47" i="3"/>
  <c r="Z48" i="3" s="1"/>
  <c r="AA47" i="3"/>
  <c r="AA48" i="3"/>
  <c r="AQ47" i="3"/>
  <c r="AQ48" i="3" s="1"/>
  <c r="BG47" i="3"/>
  <c r="BG48" i="3" s="1"/>
  <c r="BW47" i="3"/>
  <c r="BW48" i="3" s="1"/>
  <c r="U45" i="3"/>
  <c r="U47" i="3" s="1"/>
  <c r="U48" i="3" s="1"/>
  <c r="T45" i="3"/>
  <c r="T47" i="3" s="1"/>
  <c r="T48" i="3" s="1"/>
  <c r="U34" i="3"/>
  <c r="U41" i="3" s="1"/>
  <c r="U42" i="3" s="1"/>
  <c r="T34" i="3"/>
  <c r="T41" i="3" s="1"/>
  <c r="T42" i="3" s="1"/>
  <c r="M30" i="3"/>
  <c r="M31" i="3" s="1"/>
  <c r="V30" i="3"/>
  <c r="V31" i="3" s="1"/>
  <c r="W30" i="3"/>
  <c r="W31" i="3" s="1"/>
  <c r="X30" i="3"/>
  <c r="X31" i="3" s="1"/>
  <c r="Y30" i="3"/>
  <c r="Y31" i="3" s="1"/>
  <c r="Z30" i="3"/>
  <c r="Z31" i="3" s="1"/>
  <c r="AA30" i="3"/>
  <c r="AA31" i="3" s="1"/>
  <c r="BG30" i="3"/>
  <c r="BG31" i="3" s="1"/>
  <c r="BW30" i="3"/>
  <c r="BW31" i="3" s="1"/>
  <c r="T24" i="3"/>
  <c r="T30" i="3" s="1"/>
  <c r="T31" i="3" s="1"/>
  <c r="T15" i="3"/>
  <c r="U15" i="3" s="1"/>
  <c r="BW41" i="3"/>
  <c r="BW42" i="3" s="1"/>
  <c r="BG41" i="3"/>
  <c r="BG42" i="3" s="1"/>
  <c r="AA41" i="3"/>
  <c r="AA42" i="3" s="1"/>
  <c r="Z41" i="3"/>
  <c r="Z42" i="3" s="1"/>
  <c r="Y41" i="3"/>
  <c r="Y42" i="3" s="1"/>
  <c r="X41" i="3"/>
  <c r="X42" i="3" s="1"/>
  <c r="W41" i="3"/>
  <c r="W42" i="3" s="1"/>
  <c r="V41" i="3"/>
  <c r="V42" i="3" s="1"/>
  <c r="M41" i="3"/>
  <c r="M42" i="3" s="1"/>
  <c r="U24" i="3" l="1"/>
  <c r="U30" i="3" s="1"/>
  <c r="U31" i="3" s="1"/>
</calcChain>
</file>

<file path=xl/sharedStrings.xml><?xml version="1.0" encoding="utf-8"?>
<sst xmlns="http://schemas.openxmlformats.org/spreadsheetml/2006/main" count="285" uniqueCount="124">
  <si>
    <t>2 lentelė</t>
  </si>
  <si>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</si>
  <si>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</si>
  <si>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</si>
  <si>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</si>
  <si>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</si>
  <si>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</si>
  <si>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Priemonės vykdytojo kodas</t>
  </si>
  <si>
    <t>Uždavinio vertinimo kriterijus</t>
  </si>
  <si>
    <t>Lėšos pagal finansavimo šaltinius</t>
  </si>
  <si>
    <t>Savivaldybės biudžeto patvirtinti  asignavimai</t>
  </si>
  <si>
    <t>2012 m. išlaidų projektas</t>
  </si>
  <si>
    <t>Numatomi Savivaldybės biudžeto  asignavimai</t>
  </si>
  <si>
    <t>Pavadinimas</t>
  </si>
  <si>
    <t>Metai</t>
  </si>
  <si>
    <t>Valstybės biudžetas</t>
  </si>
  <si>
    <t>Savivaldybės biudžetas</t>
  </si>
  <si>
    <t>ES lėšos</t>
  </si>
  <si>
    <t xml:space="preserve">Kitos lėšos </t>
  </si>
  <si>
    <t>Iš viso</t>
  </si>
  <si>
    <t>Išlaidoms</t>
  </si>
  <si>
    <t>Turtui įsigyti ir finansiniams įsipareigojimams vykdyti</t>
  </si>
  <si>
    <t>Valstybės biudžeto lėšos</t>
  </si>
  <si>
    <t>Kelių priežiūros ir plėtros programos lėšos</t>
  </si>
  <si>
    <t>VIP lėšos</t>
  </si>
  <si>
    <t>Privalomojo sveikatos draudimo lėšos</t>
  </si>
  <si>
    <t>Savivaldybės biudžeto lėšos</t>
  </si>
  <si>
    <t>Valstybės biudžeto spec. tikslinė dotacija</t>
  </si>
  <si>
    <t>Aplinkos apsaugos rėmimo spec. programa</t>
  </si>
  <si>
    <t>Paskolos lėšos</t>
  </si>
  <si>
    <t xml:space="preserve">Privatizavimo fondo lėšos </t>
  </si>
  <si>
    <t>Iš jų - darbo užmokesčiui</t>
  </si>
  <si>
    <t>07 PROGRAMA. APLINKOS IR KRAŠTOVAIZDŽIO APSAUGA IR ŽEMĖS ŪKIO PLĖTRA</t>
  </si>
  <si>
    <t>01</t>
  </si>
  <si>
    <t>04</t>
  </si>
  <si>
    <t>188718528</t>
  </si>
  <si>
    <t>A13</t>
  </si>
  <si>
    <t xml:space="preserve"> </t>
  </si>
  <si>
    <t>02</t>
  </si>
  <si>
    <t>03</t>
  </si>
  <si>
    <t xml:space="preserve"> Iš viso uždaviniui</t>
  </si>
  <si>
    <t>Iš viso tikslui</t>
  </si>
  <si>
    <t xml:space="preserve">                                                                                                     Iš viso tikslui</t>
  </si>
  <si>
    <t>Modernizuoti žemės ūkį ir alternatyvius verslus, didinti verslumą, žemės ūkio konkurencingumą, sudaryti sąlygas infrastruktūros plėtrai</t>
  </si>
  <si>
    <t xml:space="preserve"> Plėtoti asociacijų, bendruomenių veiklą ir jų kūrimąsi, skatinti paklausių, netradicinių žemės ūkio produktų gamybos plėtrą, skatinti verslą kaime,  remti bendruomenių iniciatyvas</t>
  </si>
  <si>
    <t>A13,A8</t>
  </si>
  <si>
    <t>07</t>
  </si>
  <si>
    <t>Iš viso programai</t>
  </si>
  <si>
    <t>Melioracijos įrenginių ir  žemių eksploatacinės priežiūros vykdymas</t>
  </si>
  <si>
    <t>Konkurencingo žemės ūkio kūrimas</t>
  </si>
  <si>
    <t>Koordinuoti funkcijų vykdymą žemės ūkio srityje</t>
  </si>
  <si>
    <t>Žemės ūkio funkcijoms atlikti</t>
  </si>
  <si>
    <t>Melioracija</t>
  </si>
  <si>
    <t>Gerinti žemės ūkio produkcijos gamybos sąlygas, koordinuoti bei išsaugoti melioruotų žemių fondą</t>
  </si>
  <si>
    <t>Išsaugoti žemės ūkiui tinkamas nusausintas žemes</t>
  </si>
  <si>
    <t xml:space="preserve">2015–2017 METŲ   APLINKOS IR KRAŠTOVAIZDŽIO APSAUGOS IR ŽEMĖS ŪKIO PLĖTROS PROGRAMOS  
TIKSLŲ, UŽDAVINIŲ IR PRIEMONIŲ IŠLAIDŲ SUVESTINĖ
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</si>
  <si>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Iš viso tikslui</t>
  </si>
  <si>
    <t>Kiti finansavimo šaltiniai</t>
  </si>
  <si>
    <t>Biudžetinių įstaigų pajamos</t>
  </si>
  <si>
    <t>tūkst. Eur</t>
  </si>
  <si>
    <t>Asociacijų įregistravimui , parengtiems investiciniams projektams finansuoti,  mokymams. Rajono renginių, konkursų , susijusių  su žemės ūkio ir kitomis bendruomenių veiklomis organizavimo finansavimas, bendruomenių patalpų draudimo išlaidų  kompensavimas.</t>
  </si>
  <si>
    <t>Supirktos žemės ūkio produkcijos kvotų skirstymas, pieno kvotų administravimas</t>
  </si>
  <si>
    <t>Žemės ūkio funkcijų administravimas (ūkininkų ūkių įregistravimo paslaugos)</t>
  </si>
  <si>
    <t>Kanopinių ir medžiojamųjų  žvėrių žemės ūkiui padarytos žalos nustatymas</t>
  </si>
  <si>
    <t>Prašymų ir pateisinamų dokumentų dėl  išmokų ir kompensacijų priėmimas, kaupimas  bei registravimas . Įsakymų projektų ir sprendimų pagal kuruojamas sritis ruošimas</t>
  </si>
  <si>
    <t>Žemės ūkio naudmenų ir pasėlių deklaracijų priėmimas ŽŪIKVC  PRIS sistemoje</t>
  </si>
  <si>
    <t>Traktorių, savaeigių važiuok-lių, traktorinių priekabų ir kelių tiesimo mašinų registravimas ir techninė apžiūra</t>
  </si>
  <si>
    <t xml:space="preserve">Ūkininkų ūkių, žemės ūkio valdų registravimas/atnaujini-mas  VĮ ŽŪIKVC registre   metodinės pagalbos ūkininkams teikimas </t>
  </si>
  <si>
    <t>Žemės ūkio ir kaimo 
bendruomenių rėmimo programos įgyvendinimas</t>
  </si>
  <si>
    <t xml:space="preserve">Sudaryti sąlygas Alytaus rajono gyventojams saugiai ir tvarkingai atsikratyti buityje susidarančių atliekų </t>
  </si>
  <si>
    <t xml:space="preserve">Komunalinių atliekų surinkimas ir transportavimas iš Alytaus rajono savivaldybės atliekų turėtojų </t>
  </si>
  <si>
    <t>Atliekų tvarkymo programa</t>
  </si>
  <si>
    <t>05</t>
  </si>
  <si>
    <t>A6</t>
  </si>
  <si>
    <t>Surenkamų komunalinių 
atliekų kiekis, t</t>
  </si>
  <si>
    <t>Komunalinių atliekų šalinimas (UAB ARATC)</t>
  </si>
  <si>
    <t>Kompensacijų skyrimas ir mokėjimas</t>
  </si>
  <si>
    <t>Iš viso uždaviniui</t>
  </si>
  <si>
    <t xml:space="preserve"> Užtikrinti gamtinės aplinkos išsaugojimą</t>
  </si>
  <si>
    <t>Vykdyti biologinės įvairovės ir gamtos apsaugą, mažinti aplinkos teršimą, priemonėmis, kuriomis kompensuojama aplinkai padaryta žala.</t>
  </si>
  <si>
    <t>Savivaldybės aplinkos apsaugos rėmimo specialioji programa</t>
  </si>
  <si>
    <t>Paremtų aplinkosaugos 
švietimo ir ugdymo projektų skaičius, vnt</t>
  </si>
  <si>
    <t>Priemonės, kuriomis kompensuojama aplinkai padaryta žala; gamtos apsaugos objektams projektuoti, statyti, rekonstruoti, remontuoti eksplotuoti; aplinkos teršimo šaltiniams pašalinti</t>
  </si>
  <si>
    <t>Organizuotų aplinkosauginių
 renginių skaičius, vnt</t>
  </si>
  <si>
    <t>Sveikatinimo  programų 
finansavimas, vnt</t>
  </si>
  <si>
    <t>Alytaus rajono savivaldybės specialios visuomenės sveikatos programos rėmimas</t>
  </si>
  <si>
    <t>Paremta medžioklės plotų 
naudotojų ir valdytojų, vnt.</t>
  </si>
  <si>
    <t>Priemonėms, numatytoms Lietuvos Respublikos medžioklės įstatyme, kurios pagal LR savivaldybės aplinkos apsaugos rėmimo specialiosios programos įstatymą gali būti finansuojamos šios programos lėšomis</t>
  </si>
  <si>
    <t>Ekologinio švietimo organizavimui, renginių organizavimui,
 įrenginių, įrangos, priemonių reikalingų aplinkos būklei stebėti įsigijimas</t>
  </si>
  <si>
    <t>06</t>
  </si>
  <si>
    <t>Užtikrinti tinkamą kapinių priežiūrą, prižiūrėti ir tvarkyti bendrojo naudojimo objektus</t>
  </si>
  <si>
    <t>Sanitarija ir aplinkos tvarkymas</t>
  </si>
  <si>
    <t>Formuoti ir įgyvendinti gamtos apsaugos ir atliekų tvarkymo programų politiką bei atlikti visus veiksmus susijusius su rajono aplinkos ir kraštovaizdžio apsauga</t>
  </si>
  <si>
    <t>Užtikrinti darbuotojo veiklos efektyvumą ir rezultatyvumą</t>
  </si>
  <si>
    <t>Aplinkos apsaugos specialisto 
veiklos organizavimas (centrinis institucijos išlaikymas)</t>
  </si>
  <si>
    <t>Etatų skaičius, vnt</t>
  </si>
  <si>
    <t>Savivaldybės biudžeto asignavimų planas</t>
  </si>
  <si>
    <t>Priimta prašymų tiesioginėms išmokoms gauti, vnt</t>
  </si>
  <si>
    <t>Priimta prašymų daliai palūkanų, draudimo įmokų kompensavimui, paramai žuvininkystės apsaugai tvenkiniuose, vnt</t>
  </si>
  <si>
    <t>Pateikta pasiūlymų, parengta
 dokumentų, įsakymų projektų, vnt</t>
  </si>
  <si>
    <t>Priimta žemės ūkio naudmenų ir pasėlių deklaracijų, įbraižyta deklaruojamų laukų, vnt</t>
  </si>
  <si>
    <t>Suteikta paslaugų, priregistruota
 žemės ūkio mašinų, atlikta techninių apžiūrų, vnt</t>
  </si>
  <si>
    <t>Surinkta informacija, suteikta paslaugų, priimta paraiškų ir deklaracijų susijusių su pieno 
kvotomis, paskaičiuota žala pasėliams  bei užkrečiamų ligų padaryti nuostoliai, vnt</t>
  </si>
  <si>
    <t>Melioracijos įrenginių
 priežiūra, vnt</t>
  </si>
  <si>
    <t>Melioruotų žemių stebėjimas, ha</t>
  </si>
  <si>
    <t>Parengta dokumentų, programų, projektų, atlikta melioracijos darbų techninė priežiūra, vnt</t>
  </si>
  <si>
    <t>Paruošta dokumetų susijusių 
su melioruotų žemių ir 
melioracijos įrenginių kadastru, vnt</t>
  </si>
  <si>
    <t>Įvesta dokumentų į skaitmeninę 
duomenų bazę, ha</t>
  </si>
  <si>
    <t>Suderinta dokumentų , vnt</t>
  </si>
  <si>
    <t>Išduota dokumentų, vnt</t>
  </si>
  <si>
    <t>Suteikta paslaugų, priimta prašymų registruoti, išregistruoti ūkininkų ūkius, valdų įregistravimas/atnaujinimas VĮ ŽŪIKVC registre, vnt</t>
  </si>
  <si>
    <t>Ūkininko ūkio įregistravimas ūkininkų ūkių registre ir įregistravimo pažymėjimo išdavimas, vnt</t>
  </si>
  <si>
    <t>Atlikta priežiūros darbų, vnt</t>
  </si>
  <si>
    <t>Atlikta priežiūros darbų, ha</t>
  </si>
  <si>
    <t>Atlikta remonto darbų, vnt</t>
  </si>
  <si>
    <t>Atlikta remonto darbų, ha</t>
  </si>
  <si>
    <t>Atlikta remonto darbų, km</t>
  </si>
  <si>
    <t>Atlikta remonto darbų, t ha</t>
  </si>
  <si>
    <t>Rekonstruoti nusausinti plotai, ha</t>
  </si>
  <si>
    <t>Parama bendruomenėms ir kitiems žemės ūkio subjektams, vnt</t>
  </si>
  <si>
    <t>Šalinamas komunalinių 
atliekų kiekis, t</t>
  </si>
  <si>
    <t>Asmenų, vidutiniškai per mėnesį gavusių komunalinių atliekų surinkimo ir tvarkymo  išlaidų kompensacijas skaičius, vnt</t>
  </si>
  <si>
    <t xml:space="preserve">Komunalinių atliekų surinkimas ir transportavimas šalinti regioniniame sąvartyne </t>
  </si>
  <si>
    <t>Išvežtų atliekų iš kapinių ir bendrojo naudojimo objektų kiekis,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</si>
</sst>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b/>
      <u/>
      <sz val="10"/>
      <name val="Times New Roman"/>
      <family val="1"/>
      <charset val="186"/>
    </font>
    <font>
      <sz val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8"/>
      <name val="Arial"/>
      <family val="2"/>
      <charset val="186"/>
    </font>
    <font>
      <sz val="8"/>
      <color indexed="42"/>
      <name val="Times New Roman"/>
      <family val="1"/>
      <charset val="186"/>
    </font>
    <font>
      <sz val="9"/>
      <name val="Times New Roman"/>
      <family val="1"/>
    </font>
    <font>
      <sz val="9"/>
      <color indexed="8"/>
      <name val="Times New Roman"/>
      <family val="1"/>
      <charset val="186"/>
    </font>
    <font>
      <sz val="8"/>
      <color indexed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9"/>
      <name val="Arial"/>
      <family val="2"/>
      <charset val="186"/>
    </font>
    <font>
      <b/>
      <sz val="8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8"/>
      <color indexed="42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27"/>
      </patternFill>
    </fill>
    <fill>
      <patternFill patternType="solid">
        <fgColor indexed="9"/>
        <bgColor indexed="3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81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NumberFormat="1" applyFont="1" applyAlignment="1">
      <alignment vertical="top"/>
    </xf>
    <xf numFmtId="0" fontId="2" fillId="0" borderId="0" xfId="0" applyFont="1" applyBorder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textRotation="90" wrapText="1"/>
    </xf>
    <xf numFmtId="0" fontId="5" fillId="0" borderId="1" xfId="0" applyFont="1" applyFill="1" applyBorder="1" applyAlignment="1">
      <alignment vertical="center" textRotation="90" wrapText="1"/>
    </xf>
    <xf numFmtId="0" fontId="5" fillId="0" borderId="1" xfId="0" applyFont="1" applyFill="1" applyBorder="1" applyAlignment="1">
      <alignment horizontal="left" vertical="center" textRotation="90" wrapText="1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Border="1" applyAlignment="1">
      <alignment vertical="top"/>
    </xf>
    <xf numFmtId="49" fontId="4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/>
    </xf>
    <xf numFmtId="49" fontId="4" fillId="3" borderId="1" xfId="0" applyNumberFormat="1" applyFont="1" applyFill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164" fontId="2" fillId="0" borderId="1" xfId="0" applyNumberFormat="1" applyFont="1" applyFill="1" applyBorder="1" applyAlignment="1">
      <alignment horizontal="center" vertical="top"/>
    </xf>
    <xf numFmtId="1" fontId="2" fillId="0" borderId="1" xfId="0" applyNumberFormat="1" applyFont="1" applyFill="1" applyBorder="1" applyAlignment="1">
      <alignment horizontal="center" vertical="top"/>
    </xf>
    <xf numFmtId="0" fontId="2" fillId="4" borderId="1" xfId="0" applyFont="1" applyFill="1" applyBorder="1" applyAlignment="1">
      <alignment vertical="top"/>
    </xf>
    <xf numFmtId="164" fontId="4" fillId="4" borderId="1" xfId="0" applyNumberFormat="1" applyFont="1" applyFill="1" applyBorder="1" applyAlignment="1">
      <alignment horizontal="center" vertical="top"/>
    </xf>
    <xf numFmtId="0" fontId="2" fillId="4" borderId="1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/>
    </xf>
    <xf numFmtId="0" fontId="2" fillId="5" borderId="1" xfId="0" applyFont="1" applyFill="1" applyBorder="1" applyAlignment="1">
      <alignment vertical="top"/>
    </xf>
    <xf numFmtId="49" fontId="4" fillId="3" borderId="1" xfId="0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2" fillId="0" borderId="1" xfId="0" applyFont="1" applyFill="1" applyBorder="1" applyAlignment="1">
      <alignment horizontal="left" vertical="top"/>
    </xf>
    <xf numFmtId="164" fontId="2" fillId="0" borderId="1" xfId="0" applyNumberFormat="1" applyFont="1" applyFill="1" applyBorder="1" applyAlignment="1">
      <alignment vertical="top"/>
    </xf>
    <xf numFmtId="164" fontId="4" fillId="5" borderId="1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left" vertical="top"/>
    </xf>
    <xf numFmtId="164" fontId="2" fillId="4" borderId="1" xfId="0" applyNumberFormat="1" applyFont="1" applyFill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164" fontId="4" fillId="2" borderId="1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49" fontId="6" fillId="6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0" fontId="8" fillId="7" borderId="1" xfId="0" applyFont="1" applyFill="1" applyBorder="1" applyAlignment="1">
      <alignment vertical="top"/>
    </xf>
    <xf numFmtId="0" fontId="2" fillId="0" borderId="0" xfId="0" applyFont="1"/>
    <xf numFmtId="0" fontId="1" fillId="0" borderId="0" xfId="0" applyFont="1"/>
    <xf numFmtId="0" fontId="2" fillId="0" borderId="0" xfId="0" applyNumberFormat="1" applyFont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left" vertical="top" wrapText="1"/>
    </xf>
    <xf numFmtId="49" fontId="4" fillId="8" borderId="1" xfId="0" applyNumberFormat="1" applyFont="1" applyFill="1" applyBorder="1" applyAlignment="1">
      <alignment horizontal="center" vertical="top"/>
    </xf>
    <xf numFmtId="49" fontId="4" fillId="8" borderId="4" xfId="0" applyNumberFormat="1" applyFont="1" applyFill="1" applyBorder="1" applyAlignment="1">
      <alignment vertical="top"/>
    </xf>
    <xf numFmtId="49" fontId="4" fillId="8" borderId="5" xfId="0" applyNumberFormat="1" applyFont="1" applyFill="1" applyBorder="1" applyAlignment="1">
      <alignment vertical="top"/>
    </xf>
    <xf numFmtId="49" fontId="4" fillId="8" borderId="6" xfId="0" applyNumberFormat="1" applyFont="1" applyFill="1" applyBorder="1" applyAlignment="1">
      <alignment vertical="top"/>
    </xf>
    <xf numFmtId="0" fontId="4" fillId="4" borderId="1" xfId="0" applyFont="1" applyFill="1" applyBorder="1" applyAlignment="1">
      <alignment vertical="top"/>
    </xf>
    <xf numFmtId="49" fontId="4" fillId="2" borderId="3" xfId="0" applyNumberFormat="1" applyFont="1" applyFill="1" applyBorder="1" applyAlignment="1">
      <alignment horizontal="center" vertical="top"/>
    </xf>
    <xf numFmtId="49" fontId="4" fillId="2" borderId="7" xfId="0" applyNumberFormat="1" applyFont="1" applyFill="1" applyBorder="1" applyAlignment="1">
      <alignment horizontal="center" vertical="top"/>
    </xf>
    <xf numFmtId="49" fontId="4" fillId="3" borderId="3" xfId="0" applyNumberFormat="1" applyFont="1" applyFill="1" applyBorder="1" applyAlignment="1">
      <alignment horizontal="center" vertical="top"/>
    </xf>
    <xf numFmtId="49" fontId="4" fillId="3" borderId="7" xfId="0" applyNumberFormat="1" applyFont="1" applyFill="1" applyBorder="1" applyAlignment="1">
      <alignment horizontal="center" vertical="top"/>
    </xf>
    <xf numFmtId="0" fontId="4" fillId="9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/>
    </xf>
    <xf numFmtId="0" fontId="8" fillId="7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top"/>
    </xf>
    <xf numFmtId="49" fontId="6" fillId="2" borderId="1" xfId="1" applyNumberFormat="1" applyFont="1" applyFill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left" vertical="top"/>
    </xf>
    <xf numFmtId="164" fontId="8" fillId="5" borderId="1" xfId="0" applyNumberFormat="1" applyFont="1" applyFill="1" applyBorder="1" applyAlignment="1">
      <alignment vertical="top"/>
    </xf>
    <xf numFmtId="164" fontId="8" fillId="0" borderId="0" xfId="0" applyNumberFormat="1" applyFont="1" applyBorder="1" applyAlignment="1">
      <alignment vertical="top"/>
    </xf>
    <xf numFmtId="164" fontId="6" fillId="3" borderId="1" xfId="0" applyNumberFormat="1" applyFont="1" applyFill="1" applyBorder="1" applyAlignment="1">
      <alignment horizontal="center" vertical="top"/>
    </xf>
    <xf numFmtId="164" fontId="6" fillId="3" borderId="1" xfId="0" applyNumberFormat="1" applyFont="1" applyFill="1" applyBorder="1" applyAlignment="1">
      <alignment horizontal="left" vertical="top" wrapText="1"/>
    </xf>
    <xf numFmtId="164" fontId="11" fillId="4" borderId="1" xfId="0" applyNumberFormat="1" applyFont="1" applyFill="1" applyBorder="1" applyAlignment="1">
      <alignment vertical="top"/>
    </xf>
    <xf numFmtId="164" fontId="8" fillId="4" borderId="1" xfId="0" applyNumberFormat="1" applyFont="1" applyFill="1" applyBorder="1" applyAlignment="1">
      <alignment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3" borderId="3" xfId="0" applyNumberFormat="1" applyFont="1" applyFill="1" applyBorder="1" applyAlignment="1">
      <alignment horizontal="center" vertical="top"/>
    </xf>
    <xf numFmtId="49" fontId="6" fillId="0" borderId="3" xfId="0" applyNumberFormat="1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/>
    </xf>
    <xf numFmtId="164" fontId="6" fillId="3" borderId="3" xfId="0" applyNumberFormat="1" applyFont="1" applyFill="1" applyBorder="1" applyAlignment="1">
      <alignment horizontal="center" vertical="top"/>
    </xf>
    <xf numFmtId="164" fontId="2" fillId="0" borderId="1" xfId="0" applyNumberFormat="1" applyFont="1" applyFill="1" applyBorder="1" applyAlignment="1">
      <alignment horizontal="left" vertical="top" wrapText="1"/>
    </xf>
    <xf numFmtId="164" fontId="8" fillId="0" borderId="1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top"/>
    </xf>
    <xf numFmtId="164" fontId="5" fillId="11" borderId="1" xfId="0" applyNumberFormat="1" applyFont="1" applyFill="1" applyBorder="1" applyAlignment="1">
      <alignment horizontal="center" vertical="top"/>
    </xf>
    <xf numFmtId="49" fontId="6" fillId="2" borderId="7" xfId="1" applyNumberFormat="1" applyFont="1" applyFill="1" applyBorder="1" applyAlignment="1">
      <alignment horizontal="center" vertical="top"/>
    </xf>
    <xf numFmtId="164" fontId="6" fillId="3" borderId="7" xfId="0" applyNumberFormat="1" applyFont="1" applyFill="1" applyBorder="1" applyAlignment="1">
      <alignment horizontal="center" vertical="top"/>
    </xf>
    <xf numFmtId="164" fontId="8" fillId="0" borderId="1" xfId="0" applyNumberFormat="1" applyFont="1" applyBorder="1" applyAlignment="1">
      <alignment vertical="top"/>
    </xf>
    <xf numFmtId="49" fontId="6" fillId="2" borderId="2" xfId="1" applyNumberFormat="1" applyFont="1" applyFill="1" applyBorder="1" applyAlignment="1">
      <alignment horizontal="center" vertical="top"/>
    </xf>
    <xf numFmtId="164" fontId="6" fillId="3" borderId="2" xfId="0" applyNumberFormat="1" applyFont="1" applyFill="1" applyBorder="1" applyAlignment="1">
      <alignment horizontal="center" vertical="top"/>
    </xf>
    <xf numFmtId="164" fontId="5" fillId="0" borderId="1" xfId="0" applyNumberFormat="1" applyFont="1" applyFill="1" applyBorder="1" applyAlignment="1">
      <alignment horizontal="center" vertical="top"/>
    </xf>
    <xf numFmtId="164" fontId="12" fillId="0" borderId="1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center" vertical="top"/>
    </xf>
    <xf numFmtId="164" fontId="6" fillId="2" borderId="1" xfId="0" applyNumberFormat="1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vertical="top"/>
    </xf>
    <xf numFmtId="0" fontId="8" fillId="4" borderId="1" xfId="0" applyFont="1" applyFill="1" applyBorder="1" applyAlignment="1">
      <alignment vertical="top"/>
    </xf>
    <xf numFmtId="0" fontId="11" fillId="4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vertical="top"/>
    </xf>
    <xf numFmtId="164" fontId="13" fillId="11" borderId="1" xfId="0" applyNumberFormat="1" applyFont="1" applyFill="1" applyBorder="1" applyAlignment="1">
      <alignment horizontal="center" vertical="top"/>
    </xf>
    <xf numFmtId="164" fontId="9" fillId="11" borderId="1" xfId="0" applyNumberFormat="1" applyFont="1" applyFill="1" applyBorder="1" applyAlignment="1">
      <alignment horizontal="center" vertical="top"/>
    </xf>
    <xf numFmtId="164" fontId="2" fillId="0" borderId="1" xfId="0" applyNumberFormat="1" applyFont="1" applyBorder="1" applyAlignment="1">
      <alignment vertical="top"/>
    </xf>
    <xf numFmtId="164" fontId="2" fillId="11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Fill="1" applyBorder="1" applyAlignment="1">
      <alignment horizontal="center" vertical="top"/>
    </xf>
    <xf numFmtId="164" fontId="5" fillId="11" borderId="1" xfId="0" applyNumberFormat="1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left" vertical="top" wrapText="1"/>
    </xf>
    <xf numFmtId="164" fontId="15" fillId="0" borderId="1" xfId="0" applyNumberFormat="1" applyFont="1" applyFill="1" applyBorder="1" applyAlignment="1">
      <alignment horizontal="center" vertical="top"/>
    </xf>
    <xf numFmtId="0" fontId="8" fillId="0" borderId="1" xfId="0" applyFont="1" applyFill="1" applyBorder="1" applyAlignment="1">
      <alignment vertical="top"/>
    </xf>
    <xf numFmtId="49" fontId="6" fillId="12" borderId="1" xfId="0" applyNumberFormat="1" applyFont="1" applyFill="1" applyBorder="1" applyAlignment="1">
      <alignment horizontal="center" vertical="top"/>
    </xf>
    <xf numFmtId="164" fontId="6" fillId="4" borderId="1" xfId="0" applyNumberFormat="1" applyFont="1" applyFill="1" applyBorder="1" applyAlignment="1">
      <alignment horizontal="center" vertical="top"/>
    </xf>
    <xf numFmtId="0" fontId="8" fillId="4" borderId="1" xfId="0" applyFont="1" applyFill="1" applyBorder="1" applyAlignment="1">
      <alignment horizontal="center" vertical="top"/>
    </xf>
    <xf numFmtId="49" fontId="6" fillId="13" borderId="1" xfId="0" applyNumberFormat="1" applyFont="1" applyFill="1" applyBorder="1" applyAlignment="1">
      <alignment horizontal="center" vertical="top"/>
    </xf>
    <xf numFmtId="0" fontId="2" fillId="14" borderId="1" xfId="0" applyFont="1" applyFill="1" applyBorder="1" applyAlignment="1">
      <alignment vertical="top" wrapText="1"/>
    </xf>
    <xf numFmtId="164" fontId="17" fillId="14" borderId="1" xfId="0" applyNumberFormat="1" applyFont="1" applyFill="1" applyBorder="1" applyAlignment="1">
      <alignment horizontal="center" vertical="top"/>
    </xf>
    <xf numFmtId="1" fontId="17" fillId="14" borderId="1" xfId="0" applyNumberFormat="1" applyFont="1" applyFill="1" applyBorder="1" applyAlignment="1">
      <alignment horizontal="center" vertical="top" textRotation="90"/>
    </xf>
    <xf numFmtId="164" fontId="18" fillId="14" borderId="1" xfId="0" applyNumberFormat="1" applyFont="1" applyFill="1" applyBorder="1" applyAlignment="1">
      <alignment horizontal="center" vertical="top"/>
    </xf>
    <xf numFmtId="164" fontId="18" fillId="0" borderId="1" xfId="0" applyNumberFormat="1" applyFont="1" applyBorder="1" applyAlignment="1">
      <alignment horizontal="center" vertical="top"/>
    </xf>
    <xf numFmtId="49" fontId="6" fillId="12" borderId="1" xfId="0" applyNumberFormat="1" applyFont="1" applyFill="1" applyBorder="1" applyAlignment="1">
      <alignment vertical="top"/>
    </xf>
    <xf numFmtId="164" fontId="3" fillId="4" borderId="1" xfId="0" applyNumberFormat="1" applyFont="1" applyFill="1" applyBorder="1" applyAlignment="1">
      <alignment horizontal="center" vertical="top"/>
    </xf>
    <xf numFmtId="164" fontId="3" fillId="8" borderId="1" xfId="0" applyNumberFormat="1" applyFont="1" applyFill="1" applyBorder="1" applyAlignment="1">
      <alignment horizontal="center" vertical="top"/>
    </xf>
    <xf numFmtId="0" fontId="8" fillId="5" borderId="1" xfId="0" applyFont="1" applyFill="1" applyBorder="1" applyAlignment="1">
      <alignment horizontal="center" vertical="top"/>
    </xf>
    <xf numFmtId="0" fontId="18" fillId="14" borderId="1" xfId="0" applyFont="1" applyFill="1" applyBorder="1" applyAlignment="1">
      <alignment vertical="top" wrapText="1"/>
    </xf>
    <xf numFmtId="1" fontId="17" fillId="14" borderId="1" xfId="0" applyNumberFormat="1" applyFont="1" applyFill="1" applyBorder="1" applyAlignment="1">
      <alignment vertical="top" textRotation="90"/>
    </xf>
    <xf numFmtId="164" fontId="2" fillId="0" borderId="4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wrapText="1"/>
    </xf>
    <xf numFmtId="0" fontId="5" fillId="0" borderId="4" xfId="0" applyFont="1" applyBorder="1"/>
    <xf numFmtId="0" fontId="2" fillId="4" borderId="2" xfId="0" applyFont="1" applyFill="1" applyBorder="1" applyAlignment="1">
      <alignment horizontal="center" vertical="top"/>
    </xf>
    <xf numFmtId="3" fontId="5" fillId="0" borderId="1" xfId="0" applyNumberFormat="1" applyFont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vertical="top"/>
    </xf>
    <xf numFmtId="0" fontId="5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2" fillId="4" borderId="2" xfId="0" applyFont="1" applyFill="1" applyBorder="1" applyAlignment="1">
      <alignment vertical="top" wrapText="1"/>
    </xf>
    <xf numFmtId="0" fontId="2" fillId="4" borderId="2" xfId="0" applyFont="1" applyFill="1" applyBorder="1" applyAlignment="1">
      <alignment vertical="top"/>
    </xf>
    <xf numFmtId="164" fontId="5" fillId="0" borderId="1" xfId="0" applyNumberFormat="1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/>
    </xf>
    <xf numFmtId="164" fontId="5" fillId="0" borderId="0" xfId="0" applyNumberFormat="1" applyFont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/>
    </xf>
    <xf numFmtId="0" fontId="5" fillId="0" borderId="1" xfId="0" applyFont="1" applyFill="1" applyBorder="1" applyAlignment="1">
      <alignment horizontal="center" vertical="top"/>
    </xf>
    <xf numFmtId="164" fontId="21" fillId="0" borderId="1" xfId="0" applyNumberFormat="1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vertical="top" wrapText="1"/>
    </xf>
    <xf numFmtId="164" fontId="20" fillId="0" borderId="0" xfId="0" applyNumberFormat="1" applyFont="1" applyBorder="1" applyAlignment="1">
      <alignment vertical="top"/>
    </xf>
    <xf numFmtId="164" fontId="22" fillId="0" borderId="1" xfId="0" applyNumberFormat="1" applyFont="1" applyFill="1" applyBorder="1" applyAlignment="1">
      <alignment horizontal="center" vertical="top"/>
    </xf>
    <xf numFmtId="164" fontId="23" fillId="0" borderId="1" xfId="0" applyNumberFormat="1" applyFont="1" applyFill="1" applyBorder="1" applyAlignment="1">
      <alignment horizontal="center" vertical="top"/>
    </xf>
    <xf numFmtId="164" fontId="20" fillId="0" borderId="1" xfId="0" applyNumberFormat="1" applyFont="1" applyFill="1" applyBorder="1" applyAlignment="1">
      <alignment horizontal="center" vertical="top"/>
    </xf>
    <xf numFmtId="0" fontId="24" fillId="0" borderId="1" xfId="0" applyFont="1" applyFill="1" applyBorder="1" applyAlignment="1">
      <alignment horizontal="left" vertical="top" wrapText="1"/>
    </xf>
    <xf numFmtId="164" fontId="24" fillId="0" borderId="1" xfId="0" applyNumberFormat="1" applyFont="1" applyFill="1" applyBorder="1" applyAlignment="1">
      <alignment horizontal="center" vertical="top" wrapText="1"/>
    </xf>
    <xf numFmtId="0" fontId="24" fillId="0" borderId="1" xfId="0" applyFont="1" applyFill="1" applyBorder="1" applyAlignment="1">
      <alignment horizontal="center" vertical="top" wrapText="1"/>
    </xf>
    <xf numFmtId="164" fontId="24" fillId="0" borderId="4" xfId="0" applyNumberFormat="1" applyFont="1" applyFill="1" applyBorder="1" applyAlignment="1">
      <alignment horizontal="center" vertical="top" wrapText="1"/>
    </xf>
    <xf numFmtId="164" fontId="4" fillId="9" borderId="1" xfId="0" applyNumberFormat="1" applyFont="1" applyFill="1" applyBorder="1" applyAlignment="1">
      <alignment horizontal="center" vertical="top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top"/>
    </xf>
    <xf numFmtId="0" fontId="5" fillId="0" borderId="4" xfId="0" applyFont="1" applyBorder="1" applyAlignment="1">
      <alignment vertical="top" wrapText="1"/>
    </xf>
    <xf numFmtId="0" fontId="5" fillId="0" borderId="4" xfId="0" applyFont="1" applyBorder="1" applyAlignment="1">
      <alignment vertical="top"/>
    </xf>
    <xf numFmtId="0" fontId="25" fillId="0" borderId="0" xfId="0" applyFont="1" applyAlignment="1">
      <alignment vertical="top"/>
    </xf>
    <xf numFmtId="49" fontId="4" fillId="2" borderId="3" xfId="0" applyNumberFormat="1" applyFont="1" applyFill="1" applyBorder="1" applyAlignment="1">
      <alignment horizontal="center" vertical="top"/>
    </xf>
    <xf numFmtId="49" fontId="4" fillId="2" borderId="7" xfId="0" applyNumberFormat="1" applyFont="1" applyFill="1" applyBorder="1" applyAlignment="1">
      <alignment horizontal="center" vertical="top"/>
    </xf>
    <xf numFmtId="49" fontId="4" fillId="2" borderId="2" xfId="0" applyNumberFormat="1" applyFont="1" applyFill="1" applyBorder="1" applyAlignment="1">
      <alignment horizontal="center" vertical="top"/>
    </xf>
    <xf numFmtId="49" fontId="4" fillId="2" borderId="8" xfId="0" applyNumberFormat="1" applyFont="1" applyFill="1" applyBorder="1" applyAlignment="1">
      <alignment horizontal="center" vertical="top"/>
    </xf>
    <xf numFmtId="49" fontId="4" fillId="2" borderId="10" xfId="0" applyNumberFormat="1" applyFont="1" applyFill="1" applyBorder="1" applyAlignment="1">
      <alignment horizontal="center" vertical="top"/>
    </xf>
    <xf numFmtId="49" fontId="4" fillId="2" borderId="9" xfId="0" applyNumberFormat="1" applyFont="1" applyFill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14" fillId="0" borderId="3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49" fontId="6" fillId="6" borderId="1" xfId="0" applyNumberFormat="1" applyFont="1" applyFill="1" applyBorder="1" applyAlignment="1">
      <alignment horizontal="right" vertical="top"/>
    </xf>
    <xf numFmtId="164" fontId="4" fillId="5" borderId="4" xfId="0" applyNumberFormat="1" applyFont="1" applyFill="1" applyBorder="1" applyAlignment="1">
      <alignment horizontal="right" vertical="top"/>
    </xf>
    <xf numFmtId="164" fontId="4" fillId="5" borderId="5" xfId="0" applyNumberFormat="1" applyFont="1" applyFill="1" applyBorder="1" applyAlignment="1">
      <alignment horizontal="right" vertical="top"/>
    </xf>
    <xf numFmtId="164" fontId="4" fillId="5" borderId="6" xfId="0" applyNumberFormat="1" applyFont="1" applyFill="1" applyBorder="1" applyAlignment="1">
      <alignment horizontal="right" vertical="top"/>
    </xf>
    <xf numFmtId="0" fontId="4" fillId="4" borderId="1" xfId="0" applyFont="1" applyFill="1" applyBorder="1" applyAlignment="1">
      <alignment horizontal="right" vertical="top"/>
    </xf>
    <xf numFmtId="164" fontId="4" fillId="2" borderId="1" xfId="0" applyNumberFormat="1" applyFont="1" applyFill="1" applyBorder="1" applyAlignment="1">
      <alignment horizontal="right" vertical="top"/>
    </xf>
    <xf numFmtId="49" fontId="8" fillId="0" borderId="1" xfId="0" applyNumberFormat="1" applyFont="1" applyBorder="1" applyAlignment="1">
      <alignment horizontal="center" vertical="top" textRotation="90"/>
    </xf>
    <xf numFmtId="49" fontId="4" fillId="8" borderId="1" xfId="0" applyNumberFormat="1" applyFont="1" applyFill="1" applyBorder="1" applyAlignment="1">
      <alignment horizontal="left" vertical="top"/>
    </xf>
    <xf numFmtId="49" fontId="4" fillId="3" borderId="3" xfId="0" applyNumberFormat="1" applyFont="1" applyFill="1" applyBorder="1" applyAlignment="1">
      <alignment horizontal="center" vertical="top"/>
    </xf>
    <xf numFmtId="49" fontId="4" fillId="3" borderId="2" xfId="0" applyNumberFormat="1" applyFont="1" applyFill="1" applyBorder="1" applyAlignment="1">
      <alignment horizontal="center" vertical="top"/>
    </xf>
    <xf numFmtId="49" fontId="4" fillId="0" borderId="3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 wrapText="1"/>
    </xf>
    <xf numFmtId="0" fontId="4" fillId="4" borderId="1" xfId="0" applyFont="1" applyFill="1" applyBorder="1" applyAlignment="1">
      <alignment horizontal="left" vertical="top"/>
    </xf>
    <xf numFmtId="164" fontId="6" fillId="3" borderId="4" xfId="0" applyNumberFormat="1" applyFont="1" applyFill="1" applyBorder="1" applyAlignment="1">
      <alignment horizontal="right" vertical="top"/>
    </xf>
    <xf numFmtId="164" fontId="6" fillId="3" borderId="5" xfId="0" applyNumberFormat="1" applyFont="1" applyFill="1" applyBorder="1" applyAlignment="1">
      <alignment horizontal="right" vertical="top"/>
    </xf>
    <xf numFmtId="164" fontId="6" fillId="3" borderId="6" xfId="0" applyNumberFormat="1" applyFont="1" applyFill="1" applyBorder="1" applyAlignment="1">
      <alignment horizontal="right" vertical="top"/>
    </xf>
    <xf numFmtId="164" fontId="6" fillId="2" borderId="1" xfId="0" applyNumberFormat="1" applyFont="1" applyFill="1" applyBorder="1" applyAlignment="1">
      <alignment horizontal="right" vertical="top"/>
    </xf>
    <xf numFmtId="49" fontId="4" fillId="3" borderId="7" xfId="0" applyNumberFormat="1" applyFont="1" applyFill="1" applyBorder="1" applyAlignment="1">
      <alignment horizontal="center" vertical="top"/>
    </xf>
    <xf numFmtId="49" fontId="8" fillId="0" borderId="3" xfId="0" applyNumberFormat="1" applyFont="1" applyBorder="1" applyAlignment="1">
      <alignment horizontal="center" vertical="top" textRotation="90"/>
    </xf>
    <xf numFmtId="49" fontId="8" fillId="0" borderId="7" xfId="0" applyNumberFormat="1" applyFont="1" applyBorder="1" applyAlignment="1">
      <alignment horizontal="center" vertical="top" textRotation="90"/>
    </xf>
    <xf numFmtId="49" fontId="8" fillId="0" borderId="2" xfId="0" applyNumberFormat="1" applyFont="1" applyBorder="1" applyAlignment="1">
      <alignment horizontal="center" vertical="top" textRotation="90"/>
    </xf>
    <xf numFmtId="49" fontId="8" fillId="0" borderId="3" xfId="0" applyNumberFormat="1" applyFont="1" applyBorder="1" applyAlignment="1">
      <alignment horizontal="center" vertical="top" wrapText="1"/>
    </xf>
    <xf numFmtId="49" fontId="8" fillId="0" borderId="7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49" fontId="4" fillId="0" borderId="7" xfId="0" applyNumberFormat="1" applyFont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left" vertical="top"/>
    </xf>
    <xf numFmtId="164" fontId="6" fillId="3" borderId="1" xfId="0" applyNumberFormat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top" textRotation="90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NumberFormat="1" applyFont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49" fontId="4" fillId="8" borderId="1" xfId="0" applyNumberFormat="1" applyFont="1" applyFill="1" applyBorder="1" applyAlignment="1">
      <alignment horizontal="right" vertical="top"/>
    </xf>
    <xf numFmtId="0" fontId="2" fillId="0" borderId="1" xfId="0" applyFont="1" applyFill="1" applyBorder="1" applyAlignment="1">
      <alignment horizontal="left" vertical="top" wrapText="1"/>
    </xf>
    <xf numFmtId="0" fontId="7" fillId="10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49" fontId="6" fillId="2" borderId="3" xfId="0" applyNumberFormat="1" applyFont="1" applyFill="1" applyBorder="1" applyAlignment="1">
      <alignment horizontal="center" vertical="top" wrapText="1"/>
    </xf>
    <xf numFmtId="49" fontId="6" fillId="2" borderId="7" xfId="0" applyNumberFormat="1" applyFont="1" applyFill="1" applyBorder="1" applyAlignment="1">
      <alignment horizontal="center" vertical="top" wrapText="1"/>
    </xf>
    <xf numFmtId="49" fontId="6" fillId="2" borderId="2" xfId="0" applyNumberFormat="1" applyFont="1" applyFill="1" applyBorder="1" applyAlignment="1">
      <alignment horizontal="center" vertical="top" wrapText="1"/>
    </xf>
    <xf numFmtId="49" fontId="6" fillId="3" borderId="3" xfId="0" applyNumberFormat="1" applyFont="1" applyFill="1" applyBorder="1" applyAlignment="1">
      <alignment horizontal="center" vertical="top"/>
    </xf>
    <xf numFmtId="49" fontId="6" fillId="3" borderId="7" xfId="0" applyNumberFormat="1" applyFont="1" applyFill="1" applyBorder="1" applyAlignment="1">
      <alignment horizontal="center" vertical="top"/>
    </xf>
    <xf numFmtId="49" fontId="6" fillId="3" borderId="2" xfId="0" applyNumberFormat="1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left" vertical="top" wrapText="1"/>
    </xf>
    <xf numFmtId="49" fontId="6" fillId="0" borderId="3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5" fillId="0" borderId="3" xfId="0" applyNumberFormat="1" applyFont="1" applyFill="1" applyBorder="1" applyAlignment="1">
      <alignment horizontal="center" vertical="top" wrapText="1"/>
    </xf>
    <xf numFmtId="49" fontId="5" fillId="0" borderId="7" xfId="0" applyNumberFormat="1" applyFont="1" applyFill="1" applyBorder="1" applyAlignment="1">
      <alignment horizontal="center" vertical="top" wrapText="1"/>
    </xf>
    <xf numFmtId="49" fontId="5" fillId="0" borderId="2" xfId="0" applyNumberFormat="1" applyFont="1" applyFill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 textRotation="90" wrapText="1"/>
    </xf>
    <xf numFmtId="2" fontId="5" fillId="0" borderId="7" xfId="0" applyNumberFormat="1" applyFont="1" applyFill="1" applyBorder="1" applyAlignment="1">
      <alignment horizontal="center" vertical="top" textRotation="90" wrapText="1"/>
    </xf>
    <xf numFmtId="2" fontId="5" fillId="0" borderId="2" xfId="0" applyNumberFormat="1" applyFont="1" applyFill="1" applyBorder="1" applyAlignment="1">
      <alignment horizontal="center" vertical="top" textRotation="90" wrapText="1"/>
    </xf>
    <xf numFmtId="49" fontId="5" fillId="0" borderId="3" xfId="0" applyNumberFormat="1" applyFont="1" applyFill="1" applyBorder="1" applyAlignment="1">
      <alignment horizontal="center" vertical="top" textRotation="90" wrapText="1"/>
    </xf>
    <xf numFmtId="49" fontId="5" fillId="0" borderId="7" xfId="0" applyNumberFormat="1" applyFont="1" applyFill="1" applyBorder="1" applyAlignment="1">
      <alignment horizontal="center" vertical="top" textRotation="90" wrapText="1"/>
    </xf>
    <xf numFmtId="49" fontId="5" fillId="0" borderId="2" xfId="0" applyNumberFormat="1" applyFont="1" applyFill="1" applyBorder="1" applyAlignment="1">
      <alignment horizontal="center" vertical="top" textRotation="90" wrapText="1"/>
    </xf>
    <xf numFmtId="164" fontId="2" fillId="0" borderId="1" xfId="0" applyNumberFormat="1" applyFont="1" applyFill="1" applyBorder="1" applyAlignment="1">
      <alignment horizontal="left" vertical="top" wrapText="1"/>
    </xf>
    <xf numFmtId="164" fontId="2" fillId="0" borderId="3" xfId="0" applyNumberFormat="1" applyFont="1" applyFill="1" applyBorder="1" applyAlignment="1">
      <alignment horizontal="left" vertical="top" wrapText="1"/>
    </xf>
    <xf numFmtId="164" fontId="2" fillId="0" borderId="2" xfId="0" applyNumberFormat="1" applyFont="1" applyFill="1" applyBorder="1" applyAlignment="1">
      <alignment horizontal="left" vertical="top" wrapText="1"/>
    </xf>
    <xf numFmtId="49" fontId="6" fillId="8" borderId="1" xfId="0" applyNumberFormat="1" applyFont="1" applyFill="1" applyBorder="1" applyAlignment="1">
      <alignment horizontal="right" vertical="top"/>
    </xf>
    <xf numFmtId="164" fontId="6" fillId="4" borderId="1" xfId="0" applyNumberFormat="1" applyFont="1" applyFill="1" applyBorder="1" applyAlignment="1">
      <alignment horizontal="right" vertical="top"/>
    </xf>
    <xf numFmtId="0" fontId="16" fillId="4" borderId="1" xfId="0" applyFont="1" applyFill="1" applyBorder="1" applyAlignment="1">
      <alignment horizontal="left"/>
    </xf>
    <xf numFmtId="49" fontId="6" fillId="4" borderId="1" xfId="0" applyNumberFormat="1" applyFont="1" applyFill="1" applyBorder="1" applyAlignment="1">
      <alignment horizontal="right" vertical="top"/>
    </xf>
    <xf numFmtId="1" fontId="5" fillId="0" borderId="3" xfId="0" applyNumberFormat="1" applyFont="1" applyFill="1" applyBorder="1" applyAlignment="1">
      <alignment horizontal="center" vertical="top"/>
    </xf>
    <xf numFmtId="1" fontId="5" fillId="0" borderId="2" xfId="0" applyNumberFormat="1" applyFont="1" applyFill="1" applyBorder="1" applyAlignment="1">
      <alignment horizontal="center" vertical="top"/>
    </xf>
    <xf numFmtId="49" fontId="6" fillId="8" borderId="4" xfId="0" applyNumberFormat="1" applyFont="1" applyFill="1" applyBorder="1" applyAlignment="1">
      <alignment horizontal="left" vertical="top"/>
    </xf>
    <xf numFmtId="49" fontId="6" fillId="8" borderId="5" xfId="0" applyNumberFormat="1" applyFont="1" applyFill="1" applyBorder="1" applyAlignment="1">
      <alignment horizontal="left" vertical="top"/>
    </xf>
    <xf numFmtId="49" fontId="6" fillId="8" borderId="6" xfId="0" applyNumberFormat="1" applyFont="1" applyFill="1" applyBorder="1" applyAlignment="1">
      <alignment horizontal="left" vertical="top"/>
    </xf>
    <xf numFmtId="0" fontId="16" fillId="4" borderId="4" xfId="0" applyFont="1" applyFill="1" applyBorder="1" applyAlignment="1">
      <alignment horizontal="left"/>
    </xf>
    <xf numFmtId="0" fontId="16" fillId="4" borderId="5" xfId="0" applyFont="1" applyFill="1" applyBorder="1" applyAlignment="1">
      <alignment horizontal="left"/>
    </xf>
    <xf numFmtId="0" fontId="16" fillId="4" borderId="6" xfId="0" applyFont="1" applyFill="1" applyBorder="1" applyAlignment="1">
      <alignment horizontal="left"/>
    </xf>
    <xf numFmtId="0" fontId="5" fillId="0" borderId="3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49" fontId="8" fillId="0" borderId="1" xfId="1" applyNumberFormat="1" applyFont="1" applyFill="1" applyBorder="1" applyAlignment="1">
      <alignment horizontal="center" vertical="top"/>
    </xf>
    <xf numFmtId="1" fontId="8" fillId="0" borderId="1" xfId="1" applyNumberFormat="1" applyFont="1" applyBorder="1" applyAlignment="1">
      <alignment horizontal="center" vertical="top" textRotation="90" wrapText="1"/>
    </xf>
    <xf numFmtId="164" fontId="6" fillId="0" borderId="3" xfId="0" applyNumberFormat="1" applyFont="1" applyBorder="1" applyAlignment="1">
      <alignment horizontal="center" vertical="top"/>
    </xf>
    <xf numFmtId="164" fontId="6" fillId="0" borderId="7" xfId="0" applyNumberFormat="1" applyFont="1" applyBorder="1" applyAlignment="1">
      <alignment horizontal="center" vertical="top"/>
    </xf>
    <xf numFmtId="164" fontId="6" fillId="0" borderId="2" xfId="0" applyNumberFormat="1" applyFont="1" applyBorder="1" applyAlignment="1">
      <alignment horizontal="center" vertical="top"/>
    </xf>
    <xf numFmtId="1" fontId="5" fillId="0" borderId="3" xfId="0" applyNumberFormat="1" applyFont="1" applyBorder="1" applyAlignment="1">
      <alignment horizontal="center" vertical="top"/>
    </xf>
    <xf numFmtId="1" fontId="5" fillId="0" borderId="2" xfId="0" applyNumberFormat="1" applyFont="1" applyBorder="1" applyAlignment="1">
      <alignment horizontal="center" vertical="top"/>
    </xf>
    <xf numFmtId="164" fontId="5" fillId="0" borderId="3" xfId="0" applyNumberFormat="1" applyFont="1" applyFill="1" applyBorder="1" applyAlignment="1">
      <alignment horizontal="left" vertical="top" wrapText="1"/>
    </xf>
    <xf numFmtId="164" fontId="5" fillId="0" borderId="2" xfId="0" applyNumberFormat="1" applyFont="1" applyFill="1" applyBorder="1" applyAlignment="1">
      <alignment horizontal="left" vertical="top" wrapText="1"/>
    </xf>
  </cellXfs>
  <cellStyles count="2">
    <cellStyle name="Įprastas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37"/>
  <sheetViews>
    <sheetView tabSelected="1" view="pageBreakPreview" topLeftCell="BA1" zoomScaleNormal="89" zoomScaleSheetLayoutView="100" workbookViewId="0">
      <selection activeCell="A2" sqref="A2:CA3"/>
    </sheetView>
  </sheetViews>
  <sheetFormatPr defaultRowHeight="12.75" x14ac:dyDescent="0.2"/>
  <cols>
    <col min="1" max="2" width="4.42578125" style="1" customWidth="1"/>
    <col min="3" max="3" width="3.5703125" style="1" customWidth="1"/>
    <col min="4" max="4" width="23.7109375" style="1" customWidth="1"/>
    <col min="5" max="5" width="3" style="1" customWidth="1"/>
    <col min="6" max="6" width="4.28515625" style="2" customWidth="1"/>
    <col min="7" max="7" width="3.7109375" style="1" customWidth="1"/>
    <col min="8" max="8" width="5.42578125" style="1" customWidth="1"/>
    <col min="9" max="9" width="5.140625" style="1" customWidth="1"/>
    <col min="10" max="10" width="3.5703125" style="1" customWidth="1"/>
    <col min="11" max="11" width="5.140625" style="1" customWidth="1"/>
    <col min="12" max="12" width="5.42578125" style="1" customWidth="1"/>
    <col min="13" max="13" width="6.28515625" style="1" customWidth="1"/>
    <col min="14" max="14" width="6.140625" style="1" customWidth="1"/>
    <col min="15" max="15" width="5" style="1" customWidth="1"/>
    <col min="16" max="16" width="4" style="1" customWidth="1"/>
    <col min="17" max="17" width="3.28515625" style="1" customWidth="1"/>
    <col min="18" max="18" width="3.140625" style="1" customWidth="1"/>
    <col min="19" max="19" width="3.5703125" style="1" customWidth="1"/>
    <col min="20" max="20" width="7" style="1" customWidth="1"/>
    <col min="21" max="21" width="6.7109375" style="1" customWidth="1"/>
    <col min="22" max="22" width="7" style="1" customWidth="1"/>
    <col min="23" max="23" width="6.28515625" style="1" customWidth="1"/>
    <col min="24" max="27" width="0" style="1" hidden="1" customWidth="1"/>
    <col min="28" max="28" width="6.140625" style="1" customWidth="1"/>
    <col min="29" max="29" width="4.28515625" style="1" customWidth="1"/>
    <col min="30" max="30" width="3.28515625" style="1" customWidth="1"/>
    <col min="31" max="31" width="5.5703125" style="1" customWidth="1"/>
    <col min="32" max="32" width="6.5703125" style="1" customWidth="1"/>
    <col min="33" max="33" width="6.42578125" style="1" customWidth="1"/>
    <col min="34" max="35" width="5.140625" style="1" customWidth="1"/>
    <col min="36" max="36" width="5.28515625" style="1" customWidth="1"/>
    <col min="37" max="37" width="4" style="1" customWidth="1"/>
    <col min="38" max="38" width="4.42578125" style="1" bestFit="1" customWidth="1"/>
    <col min="39" max="39" width="4" style="1" customWidth="1"/>
    <col min="40" max="40" width="6.42578125" style="1" bestFit="1" customWidth="1"/>
    <col min="41" max="41" width="6.28515625" style="1" customWidth="1"/>
    <col min="42" max="42" width="5.140625" style="1" customWidth="1"/>
    <col min="43" max="43" width="7" style="1" customWidth="1"/>
    <col min="44" max="44" width="7.140625" style="1" customWidth="1"/>
    <col min="45" max="45" width="4.42578125" style="3" customWidth="1"/>
    <col min="46" max="46" width="5.5703125" style="3" customWidth="1"/>
    <col min="47" max="47" width="3.28515625" style="3" customWidth="1"/>
    <col min="48" max="48" width="8.140625" style="3" customWidth="1"/>
    <col min="49" max="49" width="6.7109375" style="3" customWidth="1"/>
    <col min="50" max="51" width="5.85546875" style="3" customWidth="1"/>
    <col min="52" max="52" width="7.42578125" style="3" customWidth="1"/>
    <col min="53" max="53" width="4.28515625" style="3" customWidth="1"/>
    <col min="54" max="54" width="7" style="3" customWidth="1"/>
    <col min="55" max="55" width="6" style="3" customWidth="1"/>
    <col min="56" max="56" width="6.5703125" style="3" customWidth="1"/>
    <col min="57" max="57" width="7.140625" style="3" customWidth="1"/>
    <col min="58" max="58" width="6.140625" style="3" customWidth="1"/>
    <col min="59" max="59" width="6" style="3" customWidth="1"/>
    <col min="60" max="60" width="5.140625" style="3" bestFit="1" customWidth="1"/>
    <col min="61" max="61" width="5.85546875" style="3" customWidth="1"/>
    <col min="62" max="62" width="3.7109375" style="3" customWidth="1"/>
    <col min="63" max="63" width="4" style="3" customWidth="1"/>
    <col min="64" max="64" width="6.42578125" style="3" bestFit="1" customWidth="1"/>
    <col min="65" max="67" width="7" style="3" customWidth="1"/>
    <col min="68" max="68" width="6.140625" style="3" customWidth="1"/>
    <col min="69" max="69" width="3.28515625" style="3" customWidth="1"/>
    <col min="70" max="70" width="5.28515625" style="3" customWidth="1"/>
    <col min="71" max="71" width="4.140625" style="3" customWidth="1"/>
    <col min="72" max="72" width="6.42578125" style="3" customWidth="1"/>
    <col min="73" max="73" width="8" style="3" customWidth="1"/>
    <col min="74" max="74" width="5.5703125" style="3" customWidth="1"/>
    <col min="75" max="75" width="5.7109375" style="3" customWidth="1"/>
    <col min="76" max="76" width="25.7109375" style="3" customWidth="1"/>
    <col min="77" max="77" width="8.140625" style="3" customWidth="1"/>
    <col min="78" max="78" width="6.7109375" style="3" customWidth="1"/>
    <col min="79" max="79" width="8.140625" style="3" bestFit="1" customWidth="1"/>
    <col min="80" max="80" width="6.28515625" style="3" customWidth="1"/>
    <col min="81" max="16384" width="9.140625" style="3"/>
  </cols>
  <sheetData>
    <row r="1" spans="1:80" x14ac:dyDescent="0.2">
      <c r="BF1" s="1"/>
    </row>
    <row r="2" spans="1:80" ht="30" customHeight="1" x14ac:dyDescent="0.2">
      <c r="A2" s="215" t="s">
        <v>55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5"/>
      <c r="AW2" s="215"/>
      <c r="AX2" s="215"/>
      <c r="AY2" s="215"/>
      <c r="AZ2" s="215"/>
      <c r="BA2" s="215"/>
      <c r="BB2" s="215"/>
      <c r="BC2" s="215"/>
      <c r="BD2" s="215"/>
      <c r="BE2" s="215"/>
      <c r="BF2" s="215"/>
      <c r="BG2" s="215"/>
      <c r="BH2" s="215"/>
      <c r="BI2" s="215"/>
      <c r="BJ2" s="215"/>
      <c r="BK2" s="215"/>
      <c r="BL2" s="215"/>
      <c r="BM2" s="215"/>
      <c r="BN2" s="215"/>
      <c r="BO2" s="215"/>
      <c r="BP2" s="215"/>
      <c r="BQ2" s="215"/>
      <c r="BR2" s="215"/>
      <c r="BS2" s="215"/>
      <c r="BT2" s="215"/>
      <c r="BU2" s="215"/>
      <c r="BV2" s="215"/>
      <c r="BW2" s="215"/>
      <c r="BX2" s="215"/>
      <c r="BY2" s="215"/>
      <c r="BZ2" s="215"/>
      <c r="CA2" s="215"/>
      <c r="CB2" s="4"/>
    </row>
    <row r="3" spans="1:80" ht="53.25" customHeight="1" x14ac:dyDescent="0.2">
      <c r="A3" s="215"/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  <c r="AT3" s="215"/>
      <c r="AU3" s="215"/>
      <c r="AV3" s="215"/>
      <c r="AW3" s="215"/>
      <c r="AX3" s="215"/>
      <c r="AY3" s="215"/>
      <c r="AZ3" s="215"/>
      <c r="BA3" s="215"/>
      <c r="BB3" s="215"/>
      <c r="BC3" s="215"/>
      <c r="BD3" s="215"/>
      <c r="BE3" s="215"/>
      <c r="BF3" s="215"/>
      <c r="BG3" s="215"/>
      <c r="BH3" s="215"/>
      <c r="BI3" s="215"/>
      <c r="BJ3" s="215"/>
      <c r="BK3" s="215"/>
      <c r="BL3" s="215"/>
      <c r="BM3" s="215"/>
      <c r="BN3" s="215"/>
      <c r="BO3" s="215"/>
      <c r="BP3" s="215"/>
      <c r="BQ3" s="215"/>
      <c r="BR3" s="215"/>
      <c r="BS3" s="215"/>
      <c r="BT3" s="215"/>
      <c r="BU3" s="215"/>
      <c r="BV3" s="215"/>
      <c r="BW3" s="215"/>
      <c r="BX3" s="215"/>
      <c r="BY3" s="215"/>
      <c r="BZ3" s="215"/>
      <c r="CA3" s="215"/>
      <c r="CB3" s="5"/>
    </row>
    <row r="4" spans="1:80" ht="18.75" customHeight="1" x14ac:dyDescent="0.2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  <c r="BW4" s="60"/>
      <c r="BX4" s="60"/>
      <c r="BY4" s="60"/>
      <c r="BZ4" s="60"/>
      <c r="CA4" s="162" t="s">
        <v>0</v>
      </c>
      <c r="CB4" s="5"/>
    </row>
    <row r="5" spans="1:80" ht="18.75" customHeight="1" x14ac:dyDescent="0.2">
      <c r="A5" s="158"/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158"/>
      <c r="AA5" s="158"/>
      <c r="AB5" s="158"/>
      <c r="AC5" s="158"/>
      <c r="AD5" s="158"/>
      <c r="AE5" s="158"/>
      <c r="AF5" s="158"/>
      <c r="AG5" s="158"/>
      <c r="AH5" s="158"/>
      <c r="AI5" s="158"/>
      <c r="AJ5" s="158"/>
      <c r="AK5" s="158"/>
      <c r="AL5" s="158"/>
      <c r="AM5" s="158"/>
      <c r="AN5" s="158"/>
      <c r="AO5" s="158"/>
      <c r="AP5" s="158"/>
      <c r="AQ5" s="158"/>
      <c r="AR5" s="158"/>
      <c r="AS5" s="158"/>
      <c r="AT5" s="158"/>
      <c r="AU5" s="158"/>
      <c r="AV5" s="158"/>
      <c r="AW5" s="158"/>
      <c r="AX5" s="158"/>
      <c r="AY5" s="158"/>
      <c r="AZ5" s="158"/>
      <c r="BA5" s="158"/>
      <c r="BB5" s="158"/>
      <c r="BC5" s="158"/>
      <c r="BD5" s="158"/>
      <c r="BE5" s="158"/>
      <c r="BF5" s="158"/>
      <c r="BG5" s="158"/>
      <c r="BH5" s="158"/>
      <c r="BI5" s="158"/>
      <c r="BJ5" s="158"/>
      <c r="BK5" s="158"/>
      <c r="BL5" s="158"/>
      <c r="BM5" s="158"/>
      <c r="BN5" s="158"/>
      <c r="BO5" s="158"/>
      <c r="BP5" s="158"/>
      <c r="BQ5" s="158"/>
      <c r="BR5" s="158"/>
      <c r="BS5" s="158"/>
      <c r="BT5" s="158"/>
      <c r="BU5" s="158"/>
      <c r="BV5" s="158"/>
      <c r="BW5" s="158"/>
      <c r="BX5" s="158"/>
      <c r="BY5" s="158"/>
      <c r="BZ5" s="158"/>
      <c r="CA5" s="61"/>
      <c r="CB5" s="5"/>
    </row>
    <row r="6" spans="1:80" ht="18.75" customHeight="1" x14ac:dyDescent="0.2">
      <c r="A6" s="158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8"/>
      <c r="Y6" s="158"/>
      <c r="Z6" s="158"/>
      <c r="AA6" s="158"/>
      <c r="AB6" s="158"/>
      <c r="AC6" s="158"/>
      <c r="AD6" s="158"/>
      <c r="AE6" s="158"/>
      <c r="AF6" s="158"/>
      <c r="AG6" s="158"/>
      <c r="AH6" s="158"/>
      <c r="AI6" s="158"/>
      <c r="AJ6" s="158"/>
      <c r="AK6" s="158"/>
      <c r="AL6" s="158"/>
      <c r="AM6" s="158"/>
      <c r="AN6" s="158"/>
      <c r="AO6" s="158"/>
      <c r="AP6" s="158"/>
      <c r="AQ6" s="158"/>
      <c r="AR6" s="158"/>
      <c r="AS6" s="158"/>
      <c r="AT6" s="158"/>
      <c r="AU6" s="158"/>
      <c r="AV6" s="158"/>
      <c r="AW6" s="158"/>
      <c r="AX6" s="158"/>
      <c r="AY6" s="158"/>
      <c r="AZ6" s="158"/>
      <c r="BA6" s="158"/>
      <c r="BB6" s="158"/>
      <c r="BC6" s="158"/>
      <c r="BD6" s="158"/>
      <c r="BE6" s="158"/>
      <c r="BF6" s="158"/>
      <c r="BG6" s="158"/>
      <c r="BH6" s="158"/>
      <c r="BI6" s="158"/>
      <c r="BJ6" s="158"/>
      <c r="BK6" s="158"/>
      <c r="BL6" s="158"/>
      <c r="BM6" s="158"/>
      <c r="BN6" s="158"/>
      <c r="BO6" s="158"/>
      <c r="BP6" s="158"/>
      <c r="BQ6" s="158"/>
      <c r="BR6" s="158"/>
      <c r="BS6" s="158"/>
      <c r="BT6" s="158"/>
      <c r="BU6" s="158"/>
      <c r="BV6" s="158"/>
      <c r="BW6" s="158"/>
      <c r="BX6" s="158"/>
      <c r="BY6" s="158"/>
      <c r="BZ6" s="158"/>
      <c r="CA6" s="173" t="s">
        <v>59</v>
      </c>
      <c r="CB6" s="173"/>
    </row>
    <row r="7" spans="1:80" ht="18.75" customHeight="1" x14ac:dyDescent="0.2">
      <c r="A7" s="158"/>
      <c r="B7" s="158"/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  <c r="N7" s="158"/>
      <c r="O7" s="158"/>
      <c r="P7" s="158"/>
      <c r="Q7" s="158"/>
      <c r="R7" s="158"/>
      <c r="S7" s="158"/>
      <c r="T7" s="158"/>
      <c r="U7" s="158"/>
      <c r="V7" s="158"/>
      <c r="W7" s="158"/>
      <c r="X7" s="158"/>
      <c r="Y7" s="158"/>
      <c r="Z7" s="158"/>
      <c r="AA7" s="158"/>
      <c r="AB7" s="158"/>
      <c r="AC7" s="158"/>
      <c r="AD7" s="158"/>
      <c r="AE7" s="158"/>
      <c r="AF7" s="158"/>
      <c r="AG7" s="158"/>
      <c r="AH7" s="158"/>
      <c r="AI7" s="158"/>
      <c r="AJ7" s="158"/>
      <c r="AK7" s="158"/>
      <c r="AL7" s="158"/>
      <c r="AM7" s="158"/>
      <c r="AN7" s="158"/>
      <c r="AO7" s="158"/>
      <c r="AP7" s="158"/>
      <c r="AQ7" s="158"/>
      <c r="AR7" s="158"/>
      <c r="AS7" s="158"/>
      <c r="AT7" s="158"/>
      <c r="AU7" s="158"/>
      <c r="AV7" s="158"/>
      <c r="AW7" s="158"/>
      <c r="AX7" s="158"/>
      <c r="AY7" s="158"/>
      <c r="AZ7" s="158"/>
      <c r="BA7" s="158"/>
      <c r="BB7" s="158"/>
      <c r="BC7" s="158"/>
      <c r="BD7" s="158"/>
      <c r="BE7" s="158"/>
      <c r="BF7" s="158"/>
      <c r="BG7" s="158"/>
      <c r="BH7" s="158"/>
      <c r="BI7" s="158"/>
      <c r="BJ7" s="158"/>
      <c r="BK7" s="158"/>
      <c r="BL7" s="158"/>
      <c r="BM7" s="158"/>
      <c r="BN7" s="158"/>
      <c r="BO7" s="158"/>
      <c r="BP7" s="158"/>
      <c r="BQ7" s="158"/>
      <c r="BR7" s="158"/>
      <c r="BS7" s="158"/>
      <c r="BT7" s="158"/>
      <c r="BU7" s="158"/>
      <c r="BV7" s="158"/>
      <c r="BW7" s="158"/>
      <c r="BX7" s="158"/>
      <c r="BY7" s="158"/>
      <c r="BZ7" s="158"/>
      <c r="CA7" s="61"/>
      <c r="CB7" s="5"/>
    </row>
    <row r="8" spans="1:80" ht="12" customHeight="1" x14ac:dyDescent="0.2">
      <c r="A8" s="216" t="s">
        <v>1</v>
      </c>
      <c r="B8" s="216" t="s">
        <v>2</v>
      </c>
      <c r="C8" s="216" t="s">
        <v>3</v>
      </c>
      <c r="D8" s="217" t="s">
        <v>4</v>
      </c>
      <c r="E8" s="218" t="s">
        <v>5</v>
      </c>
      <c r="F8" s="219" t="s">
        <v>6</v>
      </c>
      <c r="G8" s="218" t="s">
        <v>7</v>
      </c>
      <c r="H8" s="222">
        <v>2014</v>
      </c>
      <c r="I8" s="222"/>
      <c r="J8" s="222"/>
      <c r="K8" s="222"/>
      <c r="L8" s="222"/>
      <c r="M8" s="222"/>
      <c r="N8" s="222"/>
      <c r="O8" s="222"/>
      <c r="P8" s="222"/>
      <c r="Q8" s="222"/>
      <c r="R8" s="222"/>
      <c r="S8" s="222"/>
      <c r="T8" s="222"/>
      <c r="U8" s="222"/>
      <c r="V8" s="222"/>
      <c r="W8" s="222"/>
      <c r="X8" s="6"/>
      <c r="Y8" s="6"/>
      <c r="Z8" s="6"/>
      <c r="AA8" s="6"/>
      <c r="AB8" s="222">
        <v>2015</v>
      </c>
      <c r="AC8" s="222"/>
      <c r="AD8" s="222"/>
      <c r="AE8" s="222"/>
      <c r="AF8" s="222"/>
      <c r="AG8" s="222"/>
      <c r="AH8" s="222"/>
      <c r="AI8" s="222"/>
      <c r="AJ8" s="222"/>
      <c r="AK8" s="222"/>
      <c r="AL8" s="222"/>
      <c r="AM8" s="222"/>
      <c r="AN8" s="222"/>
      <c r="AO8" s="222"/>
      <c r="AP8" s="222"/>
      <c r="AQ8" s="222"/>
      <c r="AR8" s="222">
        <v>2016</v>
      </c>
      <c r="AS8" s="222"/>
      <c r="AT8" s="222"/>
      <c r="AU8" s="222"/>
      <c r="AV8" s="222"/>
      <c r="AW8" s="222"/>
      <c r="AX8" s="222"/>
      <c r="AY8" s="222"/>
      <c r="AZ8" s="222"/>
      <c r="BA8" s="222"/>
      <c r="BB8" s="222"/>
      <c r="BC8" s="222"/>
      <c r="BD8" s="222"/>
      <c r="BE8" s="222"/>
      <c r="BF8" s="222"/>
      <c r="BG8" s="222"/>
      <c r="BH8" s="222">
        <v>2017</v>
      </c>
      <c r="BI8" s="222"/>
      <c r="BJ8" s="222"/>
      <c r="BK8" s="222"/>
      <c r="BL8" s="222"/>
      <c r="BM8" s="222"/>
      <c r="BN8" s="222"/>
      <c r="BO8" s="222"/>
      <c r="BP8" s="222"/>
      <c r="BQ8" s="222"/>
      <c r="BR8" s="222"/>
      <c r="BS8" s="222"/>
      <c r="BT8" s="222"/>
      <c r="BU8" s="222"/>
      <c r="BV8" s="222"/>
      <c r="BW8" s="222"/>
      <c r="BX8" s="222" t="s">
        <v>8</v>
      </c>
      <c r="BY8" s="222"/>
      <c r="BZ8" s="222"/>
      <c r="CA8" s="222"/>
      <c r="CB8" s="222"/>
    </row>
    <row r="9" spans="1:80" ht="61.5" customHeight="1" x14ac:dyDescent="0.2">
      <c r="A9" s="216"/>
      <c r="B9" s="216"/>
      <c r="C9" s="216"/>
      <c r="D9" s="217"/>
      <c r="E9" s="218"/>
      <c r="F9" s="219"/>
      <c r="G9" s="218"/>
      <c r="H9" s="207" t="s">
        <v>9</v>
      </c>
      <c r="I9" s="207"/>
      <c r="J9" s="207"/>
      <c r="K9" s="207"/>
      <c r="L9" s="207"/>
      <c r="M9" s="207"/>
      <c r="N9" s="207"/>
      <c r="O9" s="207"/>
      <c r="P9" s="207"/>
      <c r="Q9" s="207"/>
      <c r="R9" s="207"/>
      <c r="S9" s="207"/>
      <c r="T9" s="221" t="s">
        <v>10</v>
      </c>
      <c r="U9" s="221"/>
      <c r="V9" s="221"/>
      <c r="W9" s="221"/>
      <c r="X9" s="221" t="s">
        <v>11</v>
      </c>
      <c r="Y9" s="221"/>
      <c r="Z9" s="221"/>
      <c r="AA9" s="221"/>
      <c r="AB9" s="207" t="s">
        <v>9</v>
      </c>
      <c r="AC9" s="207"/>
      <c r="AD9" s="207"/>
      <c r="AE9" s="207"/>
      <c r="AF9" s="207"/>
      <c r="AG9" s="207"/>
      <c r="AH9" s="207"/>
      <c r="AI9" s="207"/>
      <c r="AJ9" s="207"/>
      <c r="AK9" s="207"/>
      <c r="AL9" s="207"/>
      <c r="AM9" s="207"/>
      <c r="AN9" s="221" t="s">
        <v>96</v>
      </c>
      <c r="AO9" s="221"/>
      <c r="AP9" s="221"/>
      <c r="AQ9" s="221"/>
      <c r="AR9" s="207" t="s">
        <v>9</v>
      </c>
      <c r="AS9" s="207"/>
      <c r="AT9" s="207"/>
      <c r="AU9" s="207"/>
      <c r="AV9" s="207"/>
      <c r="AW9" s="207"/>
      <c r="AX9" s="207"/>
      <c r="AY9" s="207"/>
      <c r="AZ9" s="207"/>
      <c r="BA9" s="207"/>
      <c r="BB9" s="207"/>
      <c r="BC9" s="207"/>
      <c r="BD9" s="221" t="s">
        <v>12</v>
      </c>
      <c r="BE9" s="221"/>
      <c r="BF9" s="221"/>
      <c r="BG9" s="221"/>
      <c r="BH9" s="207" t="s">
        <v>9</v>
      </c>
      <c r="BI9" s="207"/>
      <c r="BJ9" s="207"/>
      <c r="BK9" s="207"/>
      <c r="BL9" s="207"/>
      <c r="BM9" s="207"/>
      <c r="BN9" s="207"/>
      <c r="BO9" s="207"/>
      <c r="BP9" s="207"/>
      <c r="BQ9" s="207"/>
      <c r="BR9" s="207"/>
      <c r="BS9" s="207"/>
      <c r="BT9" s="221" t="s">
        <v>12</v>
      </c>
      <c r="BU9" s="221"/>
      <c r="BV9" s="221"/>
      <c r="BW9" s="221"/>
      <c r="BX9" s="221" t="s">
        <v>13</v>
      </c>
      <c r="BY9" s="221" t="s">
        <v>14</v>
      </c>
      <c r="BZ9" s="221"/>
      <c r="CA9" s="221"/>
      <c r="CB9" s="221"/>
    </row>
    <row r="10" spans="1:80" ht="24.75" customHeight="1" x14ac:dyDescent="0.2">
      <c r="A10" s="216"/>
      <c r="B10" s="216"/>
      <c r="C10" s="216"/>
      <c r="D10" s="217"/>
      <c r="E10" s="218"/>
      <c r="F10" s="219"/>
      <c r="G10" s="218"/>
      <c r="H10" s="207" t="s">
        <v>15</v>
      </c>
      <c r="I10" s="207"/>
      <c r="J10" s="207"/>
      <c r="K10" s="207"/>
      <c r="L10" s="208" t="s">
        <v>16</v>
      </c>
      <c r="M10" s="209"/>
      <c r="N10" s="209"/>
      <c r="O10" s="210"/>
      <c r="P10" s="206" t="s">
        <v>17</v>
      </c>
      <c r="Q10" s="207" t="s">
        <v>18</v>
      </c>
      <c r="R10" s="207"/>
      <c r="S10" s="207"/>
      <c r="T10" s="206" t="s">
        <v>19</v>
      </c>
      <c r="U10" s="214" t="s">
        <v>20</v>
      </c>
      <c r="V10" s="214"/>
      <c r="W10" s="220" t="s">
        <v>21</v>
      </c>
      <c r="X10" s="206" t="s">
        <v>19</v>
      </c>
      <c r="Y10" s="214" t="s">
        <v>20</v>
      </c>
      <c r="Z10" s="214"/>
      <c r="AA10" s="220" t="s">
        <v>21</v>
      </c>
      <c r="AB10" s="207" t="s">
        <v>15</v>
      </c>
      <c r="AC10" s="207"/>
      <c r="AD10" s="207"/>
      <c r="AE10" s="207"/>
      <c r="AF10" s="208" t="s">
        <v>16</v>
      </c>
      <c r="AG10" s="209"/>
      <c r="AH10" s="209"/>
      <c r="AI10" s="210"/>
      <c r="AJ10" s="206" t="s">
        <v>17</v>
      </c>
      <c r="AK10" s="207" t="s">
        <v>18</v>
      </c>
      <c r="AL10" s="207"/>
      <c r="AM10" s="207"/>
      <c r="AN10" s="206" t="s">
        <v>19</v>
      </c>
      <c r="AO10" s="214" t="s">
        <v>20</v>
      </c>
      <c r="AP10" s="214"/>
      <c r="AQ10" s="220" t="s">
        <v>21</v>
      </c>
      <c r="AR10" s="207" t="s">
        <v>15</v>
      </c>
      <c r="AS10" s="207"/>
      <c r="AT10" s="207"/>
      <c r="AU10" s="207"/>
      <c r="AV10" s="208" t="s">
        <v>16</v>
      </c>
      <c r="AW10" s="209"/>
      <c r="AX10" s="209"/>
      <c r="AY10" s="210"/>
      <c r="AZ10" s="206" t="s">
        <v>17</v>
      </c>
      <c r="BA10" s="207" t="s">
        <v>18</v>
      </c>
      <c r="BB10" s="207"/>
      <c r="BC10" s="207"/>
      <c r="BD10" s="206" t="s">
        <v>19</v>
      </c>
      <c r="BE10" s="214" t="s">
        <v>20</v>
      </c>
      <c r="BF10" s="214"/>
      <c r="BG10" s="220" t="s">
        <v>21</v>
      </c>
      <c r="BH10" s="207" t="s">
        <v>15</v>
      </c>
      <c r="BI10" s="207"/>
      <c r="BJ10" s="207"/>
      <c r="BK10" s="207"/>
      <c r="BL10" s="208" t="s">
        <v>16</v>
      </c>
      <c r="BM10" s="209"/>
      <c r="BN10" s="209"/>
      <c r="BO10" s="210"/>
      <c r="BP10" s="206" t="s">
        <v>17</v>
      </c>
      <c r="BQ10" s="207" t="s">
        <v>18</v>
      </c>
      <c r="BR10" s="207"/>
      <c r="BS10" s="207"/>
      <c r="BT10" s="206" t="s">
        <v>19</v>
      </c>
      <c r="BU10" s="214" t="s">
        <v>20</v>
      </c>
      <c r="BV10" s="214"/>
      <c r="BW10" s="220" t="s">
        <v>21</v>
      </c>
      <c r="BX10" s="221"/>
      <c r="BY10" s="7">
        <v>2014</v>
      </c>
      <c r="BZ10" s="7">
        <v>2015</v>
      </c>
      <c r="CA10" s="7">
        <v>2016</v>
      </c>
      <c r="CB10" s="46">
        <v>2017</v>
      </c>
    </row>
    <row r="11" spans="1:80" ht="100.7" customHeight="1" x14ac:dyDescent="0.2">
      <c r="A11" s="216"/>
      <c r="B11" s="216"/>
      <c r="C11" s="216"/>
      <c r="D11" s="217"/>
      <c r="E11" s="218"/>
      <c r="F11" s="219"/>
      <c r="G11" s="218"/>
      <c r="H11" s="45" t="s">
        <v>22</v>
      </c>
      <c r="I11" s="45" t="s">
        <v>23</v>
      </c>
      <c r="J11" s="8" t="s">
        <v>24</v>
      </c>
      <c r="K11" s="8" t="s">
        <v>25</v>
      </c>
      <c r="L11" s="8" t="s">
        <v>26</v>
      </c>
      <c r="M11" s="8" t="s">
        <v>27</v>
      </c>
      <c r="N11" s="8" t="s">
        <v>28</v>
      </c>
      <c r="O11" s="8" t="s">
        <v>58</v>
      </c>
      <c r="P11" s="206"/>
      <c r="Q11" s="45" t="s">
        <v>29</v>
      </c>
      <c r="R11" s="45" t="s">
        <v>30</v>
      </c>
      <c r="S11" s="45" t="s">
        <v>57</v>
      </c>
      <c r="T11" s="206"/>
      <c r="U11" s="8" t="s">
        <v>19</v>
      </c>
      <c r="V11" s="9" t="s">
        <v>31</v>
      </c>
      <c r="W11" s="220"/>
      <c r="X11" s="206"/>
      <c r="Y11" s="45" t="s">
        <v>19</v>
      </c>
      <c r="Z11" s="47" t="s">
        <v>31</v>
      </c>
      <c r="AA11" s="220"/>
      <c r="AB11" s="45" t="s">
        <v>22</v>
      </c>
      <c r="AC11" s="45" t="s">
        <v>23</v>
      </c>
      <c r="AD11" s="8" t="s">
        <v>24</v>
      </c>
      <c r="AE11" s="8" t="s">
        <v>25</v>
      </c>
      <c r="AF11" s="8" t="s">
        <v>26</v>
      </c>
      <c r="AG11" s="8" t="s">
        <v>27</v>
      </c>
      <c r="AH11" s="8" t="s">
        <v>28</v>
      </c>
      <c r="AI11" s="8" t="s">
        <v>58</v>
      </c>
      <c r="AJ11" s="206"/>
      <c r="AK11" s="45" t="s">
        <v>29</v>
      </c>
      <c r="AL11" s="45" t="s">
        <v>30</v>
      </c>
      <c r="AM11" s="45" t="s">
        <v>57</v>
      </c>
      <c r="AN11" s="206"/>
      <c r="AO11" s="45" t="s">
        <v>19</v>
      </c>
      <c r="AP11" s="10" t="s">
        <v>31</v>
      </c>
      <c r="AQ11" s="220"/>
      <c r="AR11" s="45" t="s">
        <v>22</v>
      </c>
      <c r="AS11" s="45" t="s">
        <v>23</v>
      </c>
      <c r="AT11" s="8" t="s">
        <v>24</v>
      </c>
      <c r="AU11" s="8" t="s">
        <v>25</v>
      </c>
      <c r="AV11" s="8" t="s">
        <v>26</v>
      </c>
      <c r="AW11" s="8" t="s">
        <v>27</v>
      </c>
      <c r="AX11" s="8" t="s">
        <v>28</v>
      </c>
      <c r="AY11" s="8" t="s">
        <v>58</v>
      </c>
      <c r="AZ11" s="206"/>
      <c r="BA11" s="45" t="s">
        <v>29</v>
      </c>
      <c r="BB11" s="45" t="s">
        <v>30</v>
      </c>
      <c r="BC11" s="45" t="s">
        <v>57</v>
      </c>
      <c r="BD11" s="206"/>
      <c r="BE11" s="45" t="s">
        <v>19</v>
      </c>
      <c r="BF11" s="10" t="s">
        <v>31</v>
      </c>
      <c r="BG11" s="220"/>
      <c r="BH11" s="45" t="s">
        <v>22</v>
      </c>
      <c r="BI11" s="45" t="s">
        <v>23</v>
      </c>
      <c r="BJ11" s="8" t="s">
        <v>24</v>
      </c>
      <c r="BK11" s="8" t="s">
        <v>25</v>
      </c>
      <c r="BL11" s="8" t="s">
        <v>26</v>
      </c>
      <c r="BM11" s="8" t="s">
        <v>27</v>
      </c>
      <c r="BN11" s="8" t="s">
        <v>28</v>
      </c>
      <c r="BO11" s="8" t="s">
        <v>58</v>
      </c>
      <c r="BP11" s="206"/>
      <c r="BQ11" s="45" t="s">
        <v>29</v>
      </c>
      <c r="BR11" s="45" t="s">
        <v>30</v>
      </c>
      <c r="BS11" s="45" t="s">
        <v>57</v>
      </c>
      <c r="BT11" s="206"/>
      <c r="BU11" s="45" t="s">
        <v>19</v>
      </c>
      <c r="BV11" s="10" t="s">
        <v>31</v>
      </c>
      <c r="BW11" s="220"/>
      <c r="BX11" s="11"/>
      <c r="BY11" s="11"/>
      <c r="BZ11" s="11"/>
      <c r="CA11" s="11"/>
      <c r="CB11" s="12"/>
    </row>
    <row r="12" spans="1:80" ht="16.5" customHeight="1" x14ac:dyDescent="0.2">
      <c r="A12" s="225" t="s">
        <v>32</v>
      </c>
      <c r="B12" s="225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  <c r="AZ12" s="225"/>
      <c r="BA12" s="225"/>
      <c r="BB12" s="225"/>
      <c r="BC12" s="225"/>
      <c r="BD12" s="225"/>
      <c r="BE12" s="225"/>
      <c r="BF12" s="225"/>
      <c r="BG12" s="225"/>
      <c r="BH12" s="225"/>
      <c r="BI12" s="225"/>
      <c r="BJ12" s="225"/>
      <c r="BK12" s="225"/>
      <c r="BL12" s="225"/>
      <c r="BM12" s="225"/>
      <c r="BN12" s="225"/>
      <c r="BO12" s="225"/>
      <c r="BP12" s="225"/>
      <c r="BQ12" s="225"/>
      <c r="BR12" s="225"/>
      <c r="BS12" s="225"/>
      <c r="BT12" s="225"/>
      <c r="BU12" s="225"/>
      <c r="BV12" s="225"/>
      <c r="BW12" s="225"/>
      <c r="BX12" s="225"/>
      <c r="BY12" s="225"/>
      <c r="BZ12" s="225"/>
      <c r="CA12" s="225"/>
      <c r="CB12" s="225"/>
    </row>
    <row r="13" spans="1:80" ht="15" customHeight="1" x14ac:dyDescent="0.2">
      <c r="A13" s="13" t="s">
        <v>33</v>
      </c>
      <c r="B13" s="226" t="s">
        <v>49</v>
      </c>
      <c r="C13" s="227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/>
      <c r="Z13" s="227"/>
      <c r="AA13" s="227"/>
      <c r="AB13" s="227"/>
      <c r="AC13" s="227"/>
      <c r="AD13" s="227"/>
      <c r="AE13" s="227"/>
      <c r="AF13" s="227"/>
      <c r="AG13" s="227"/>
      <c r="AH13" s="227"/>
      <c r="AI13" s="227"/>
      <c r="AJ13" s="227"/>
      <c r="AK13" s="227"/>
      <c r="AL13" s="227"/>
      <c r="AM13" s="227"/>
      <c r="AN13" s="227"/>
      <c r="AO13" s="227"/>
      <c r="AP13" s="227"/>
      <c r="AQ13" s="227"/>
      <c r="AR13" s="227"/>
      <c r="AS13" s="227"/>
      <c r="AT13" s="227"/>
      <c r="AU13" s="227"/>
      <c r="AV13" s="227"/>
      <c r="AW13" s="227"/>
      <c r="AX13" s="227"/>
      <c r="AY13" s="227"/>
      <c r="AZ13" s="227"/>
      <c r="BA13" s="227"/>
      <c r="BB13" s="227"/>
      <c r="BC13" s="227"/>
      <c r="BD13" s="227"/>
      <c r="BE13" s="227"/>
      <c r="BF13" s="227"/>
      <c r="BG13" s="227"/>
      <c r="BH13" s="227"/>
      <c r="BI13" s="227"/>
      <c r="BJ13" s="227"/>
      <c r="BK13" s="227"/>
      <c r="BL13" s="227"/>
      <c r="BM13" s="227"/>
      <c r="BN13" s="227"/>
      <c r="BO13" s="227"/>
      <c r="BP13" s="227"/>
      <c r="BQ13" s="227"/>
      <c r="BR13" s="227"/>
      <c r="BS13" s="227"/>
      <c r="BT13" s="227"/>
      <c r="BU13" s="227"/>
      <c r="BV13" s="227"/>
      <c r="BW13" s="227"/>
      <c r="BX13" s="227"/>
      <c r="BY13" s="227"/>
      <c r="BZ13" s="227"/>
      <c r="CA13" s="227"/>
      <c r="CB13" s="228"/>
    </row>
    <row r="14" spans="1:80" ht="15.75" customHeight="1" x14ac:dyDescent="0.2">
      <c r="A14" s="14" t="s">
        <v>33</v>
      </c>
      <c r="B14" s="15" t="s">
        <v>33</v>
      </c>
      <c r="C14" s="229" t="s">
        <v>50</v>
      </c>
      <c r="D14" s="229"/>
      <c r="E14" s="229"/>
      <c r="F14" s="229"/>
      <c r="G14" s="229"/>
      <c r="H14" s="229"/>
      <c r="I14" s="229"/>
      <c r="J14" s="229"/>
      <c r="K14" s="229"/>
      <c r="L14" s="229"/>
      <c r="M14" s="229"/>
      <c r="N14" s="229"/>
      <c r="O14" s="229"/>
      <c r="P14" s="229"/>
      <c r="Q14" s="229"/>
      <c r="R14" s="229"/>
      <c r="S14" s="229"/>
      <c r="T14" s="229"/>
      <c r="U14" s="229"/>
      <c r="V14" s="229"/>
      <c r="W14" s="229"/>
      <c r="X14" s="229"/>
      <c r="Y14" s="229"/>
      <c r="Z14" s="229"/>
      <c r="AA14" s="229"/>
      <c r="AB14" s="229"/>
      <c r="AC14" s="229"/>
      <c r="AD14" s="229"/>
      <c r="AE14" s="229"/>
      <c r="AF14" s="229"/>
      <c r="AG14" s="229"/>
      <c r="AH14" s="229"/>
      <c r="AI14" s="229"/>
      <c r="AJ14" s="229"/>
      <c r="AK14" s="229"/>
      <c r="AL14" s="229"/>
      <c r="AM14" s="229"/>
      <c r="AN14" s="229"/>
      <c r="AO14" s="229"/>
      <c r="AP14" s="229"/>
      <c r="AQ14" s="229"/>
      <c r="AR14" s="229"/>
      <c r="AS14" s="229"/>
      <c r="AT14" s="229"/>
      <c r="AU14" s="229"/>
      <c r="AV14" s="229"/>
      <c r="AW14" s="229"/>
      <c r="AX14" s="229"/>
      <c r="AY14" s="229"/>
      <c r="AZ14" s="229"/>
      <c r="BA14" s="229"/>
      <c r="BB14" s="229"/>
      <c r="BC14" s="229"/>
      <c r="BD14" s="229"/>
      <c r="BE14" s="229"/>
      <c r="BF14" s="229"/>
      <c r="BG14" s="229"/>
      <c r="BH14" s="229"/>
      <c r="BI14" s="229"/>
      <c r="BJ14" s="229"/>
      <c r="BK14" s="229"/>
      <c r="BL14" s="229"/>
      <c r="BM14" s="229"/>
      <c r="BN14" s="229"/>
      <c r="BO14" s="229"/>
      <c r="BP14" s="229"/>
      <c r="BQ14" s="229"/>
      <c r="BR14" s="229"/>
      <c r="BS14" s="229"/>
      <c r="BT14" s="229"/>
      <c r="BU14" s="229"/>
      <c r="BV14" s="229"/>
      <c r="BW14" s="229"/>
      <c r="BX14" s="230"/>
      <c r="BY14" s="230"/>
      <c r="BZ14" s="230"/>
      <c r="CA14" s="230"/>
      <c r="CB14" s="230"/>
    </row>
    <row r="15" spans="1:80" ht="25.5" x14ac:dyDescent="0.2">
      <c r="A15" s="55" t="s">
        <v>33</v>
      </c>
      <c r="B15" s="57" t="s">
        <v>33</v>
      </c>
      <c r="C15" s="205" t="s">
        <v>33</v>
      </c>
      <c r="D15" s="42" t="s">
        <v>51</v>
      </c>
      <c r="E15" s="186" t="s">
        <v>34</v>
      </c>
      <c r="F15" s="180" t="s">
        <v>35</v>
      </c>
      <c r="G15" s="180" t="s">
        <v>36</v>
      </c>
      <c r="H15" s="153"/>
      <c r="I15" s="153"/>
      <c r="J15" s="153"/>
      <c r="K15" s="153"/>
      <c r="L15" s="153"/>
      <c r="M15" s="153">
        <v>222.05</v>
      </c>
      <c r="N15" s="153"/>
      <c r="O15" s="153"/>
      <c r="P15" s="153"/>
      <c r="Q15" s="153"/>
      <c r="R15" s="153"/>
      <c r="S15" s="153"/>
      <c r="T15" s="153">
        <f>M15</f>
        <v>222.05</v>
      </c>
      <c r="U15" s="153">
        <f>T15</f>
        <v>222.05</v>
      </c>
      <c r="V15" s="153">
        <v>137.28</v>
      </c>
      <c r="W15" s="153">
        <v>0</v>
      </c>
      <c r="X15" s="152"/>
      <c r="Y15" s="152"/>
      <c r="Z15" s="152"/>
      <c r="AA15" s="152"/>
      <c r="AB15" s="152"/>
      <c r="AC15" s="152"/>
      <c r="AD15" s="152"/>
      <c r="AE15" s="152"/>
      <c r="AF15" s="152"/>
      <c r="AG15" s="153">
        <v>218.3</v>
      </c>
      <c r="AH15" s="153"/>
      <c r="AI15" s="153"/>
      <c r="AJ15" s="153"/>
      <c r="AK15" s="153"/>
      <c r="AL15" s="153"/>
      <c r="AM15" s="153"/>
      <c r="AN15" s="153">
        <v>218.3</v>
      </c>
      <c r="AO15" s="153">
        <v>218.3</v>
      </c>
      <c r="AP15" s="153">
        <v>137.30000000000001</v>
      </c>
      <c r="AQ15" s="153">
        <v>0</v>
      </c>
      <c r="AR15" s="152"/>
      <c r="AS15" s="152"/>
      <c r="AT15" s="152"/>
      <c r="AU15" s="152"/>
      <c r="AV15" s="152"/>
      <c r="AW15" s="154">
        <v>218.3</v>
      </c>
      <c r="AX15" s="154"/>
      <c r="AY15" s="154"/>
      <c r="AZ15" s="154"/>
      <c r="BA15" s="154"/>
      <c r="BB15" s="154"/>
      <c r="BC15" s="154"/>
      <c r="BD15" s="154">
        <v>218.3</v>
      </c>
      <c r="BE15" s="154">
        <v>218.3</v>
      </c>
      <c r="BF15" s="154">
        <v>137.30000000000001</v>
      </c>
      <c r="BG15" s="153">
        <v>0</v>
      </c>
      <c r="BH15" s="152"/>
      <c r="BI15" s="152"/>
      <c r="BJ15" s="152"/>
      <c r="BK15" s="152"/>
      <c r="BL15" s="152"/>
      <c r="BM15" s="153">
        <v>218.3</v>
      </c>
      <c r="BN15" s="153"/>
      <c r="BO15" s="153"/>
      <c r="BP15" s="153"/>
      <c r="BQ15" s="153"/>
      <c r="BR15" s="153"/>
      <c r="BS15" s="153"/>
      <c r="BT15" s="153">
        <v>218.3</v>
      </c>
      <c r="BU15" s="153">
        <v>218.3</v>
      </c>
      <c r="BV15" s="153">
        <v>137.30000000000001</v>
      </c>
      <c r="BW15" s="155">
        <v>0</v>
      </c>
      <c r="BX15" s="160" t="s">
        <v>97</v>
      </c>
      <c r="BY15" s="134">
        <v>560</v>
      </c>
      <c r="BZ15" s="134">
        <v>541</v>
      </c>
      <c r="CA15" s="134">
        <v>546</v>
      </c>
      <c r="CB15" s="134">
        <v>546</v>
      </c>
    </row>
    <row r="16" spans="1:80" ht="48" x14ac:dyDescent="0.2">
      <c r="A16" s="56"/>
      <c r="B16" s="58"/>
      <c r="C16" s="205"/>
      <c r="D16" s="224" t="s">
        <v>64</v>
      </c>
      <c r="E16" s="186"/>
      <c r="F16" s="180"/>
      <c r="G16" s="180"/>
      <c r="H16" s="25"/>
      <c r="I16" s="43"/>
      <c r="J16" s="43"/>
      <c r="K16" s="43"/>
      <c r="L16" s="43"/>
      <c r="M16" s="17"/>
      <c r="N16" s="43"/>
      <c r="O16" s="43"/>
      <c r="P16" s="43"/>
      <c r="Q16" s="43"/>
      <c r="R16" s="43"/>
      <c r="S16" s="43"/>
      <c r="T16" s="17"/>
      <c r="U16" s="17"/>
      <c r="V16" s="17"/>
      <c r="W16" s="17"/>
      <c r="X16" s="44"/>
      <c r="Y16" s="44"/>
      <c r="Z16" s="17"/>
      <c r="AA16" s="44"/>
      <c r="AB16" s="17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17"/>
      <c r="AO16" s="17"/>
      <c r="AP16" s="17"/>
      <c r="AQ16" s="17"/>
      <c r="AR16" s="17"/>
      <c r="AS16" s="25"/>
      <c r="AT16" s="25"/>
      <c r="AU16" s="25"/>
      <c r="AV16" s="25"/>
      <c r="AW16" s="17"/>
      <c r="AX16" s="25"/>
      <c r="AY16" s="25"/>
      <c r="AZ16" s="25"/>
      <c r="BA16" s="25"/>
      <c r="BB16" s="25"/>
      <c r="BC16" s="25"/>
      <c r="BD16" s="17"/>
      <c r="BE16" s="17"/>
      <c r="BF16" s="17"/>
      <c r="BG16" s="17"/>
      <c r="BH16" s="17"/>
      <c r="BI16" s="25"/>
      <c r="BJ16" s="25"/>
      <c r="BK16" s="25"/>
      <c r="BL16" s="25"/>
      <c r="BM16" s="17"/>
      <c r="BN16" s="25"/>
      <c r="BO16" s="25"/>
      <c r="BP16" s="25"/>
      <c r="BQ16" s="25"/>
      <c r="BR16" s="25"/>
      <c r="BS16" s="25"/>
      <c r="BT16" s="27"/>
      <c r="BU16" s="27"/>
      <c r="BV16" s="27"/>
      <c r="BW16" s="126"/>
      <c r="BX16" s="160" t="s">
        <v>98</v>
      </c>
      <c r="BY16" s="134">
        <v>7</v>
      </c>
      <c r="BZ16" s="134">
        <v>7</v>
      </c>
      <c r="CA16" s="134">
        <v>8</v>
      </c>
      <c r="CB16" s="134">
        <v>8</v>
      </c>
    </row>
    <row r="17" spans="1:80" ht="42.75" customHeight="1" x14ac:dyDescent="0.2">
      <c r="A17" s="56"/>
      <c r="B17" s="58"/>
      <c r="C17" s="205"/>
      <c r="D17" s="224"/>
      <c r="E17" s="186"/>
      <c r="F17" s="180"/>
      <c r="G17" s="180"/>
      <c r="H17" s="25"/>
      <c r="I17" s="43"/>
      <c r="J17" s="43"/>
      <c r="K17" s="43"/>
      <c r="L17" s="43"/>
      <c r="M17" s="17"/>
      <c r="N17" s="43"/>
      <c r="O17" s="43"/>
      <c r="P17" s="43"/>
      <c r="Q17" s="43"/>
      <c r="R17" s="43"/>
      <c r="S17" s="43"/>
      <c r="T17" s="17"/>
      <c r="U17" s="17"/>
      <c r="V17" s="17"/>
      <c r="W17" s="18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25"/>
      <c r="AT17" s="25"/>
      <c r="AU17" s="25"/>
      <c r="AV17" s="25" t="s">
        <v>37</v>
      </c>
      <c r="AW17" s="25"/>
      <c r="AX17" s="25"/>
      <c r="AY17" s="25"/>
      <c r="AZ17" s="26"/>
      <c r="BA17" s="25"/>
      <c r="BB17" s="25"/>
      <c r="BC17" s="25"/>
      <c r="BD17" s="17"/>
      <c r="BE17" s="17"/>
      <c r="BF17" s="17"/>
      <c r="BG17" s="17"/>
      <c r="BH17" s="17"/>
      <c r="BI17" s="25"/>
      <c r="BJ17" s="25"/>
      <c r="BK17" s="25"/>
      <c r="BL17" s="25"/>
      <c r="BM17" s="25" t="s">
        <v>37</v>
      </c>
      <c r="BN17" s="25"/>
      <c r="BO17" s="25"/>
      <c r="BP17" s="25"/>
      <c r="BQ17" s="25"/>
      <c r="BR17" s="25"/>
      <c r="BS17" s="25"/>
      <c r="BT17" s="27"/>
      <c r="BU17" s="27"/>
      <c r="BV17" s="27"/>
      <c r="BW17" s="126"/>
      <c r="BX17" s="160" t="s">
        <v>99</v>
      </c>
      <c r="BY17" s="134">
        <v>30</v>
      </c>
      <c r="BZ17" s="134">
        <v>30</v>
      </c>
      <c r="CA17" s="134">
        <v>35</v>
      </c>
      <c r="CB17" s="134">
        <v>35</v>
      </c>
    </row>
    <row r="18" spans="1:80" ht="38.25" x14ac:dyDescent="0.2">
      <c r="A18" s="56"/>
      <c r="B18" s="58"/>
      <c r="C18" s="205"/>
      <c r="D18" s="49" t="s">
        <v>65</v>
      </c>
      <c r="E18" s="186"/>
      <c r="F18" s="180"/>
      <c r="G18" s="180"/>
      <c r="H18" s="25"/>
      <c r="I18" s="43"/>
      <c r="J18" s="43"/>
      <c r="K18" s="43"/>
      <c r="L18" s="43"/>
      <c r="M18" s="17"/>
      <c r="N18" s="43"/>
      <c r="O18" s="43"/>
      <c r="P18" s="43"/>
      <c r="Q18" s="43"/>
      <c r="R18" s="43"/>
      <c r="S18" s="43"/>
      <c r="T18" s="17"/>
      <c r="U18" s="17"/>
      <c r="V18" s="17"/>
      <c r="W18" s="17"/>
      <c r="X18" s="17"/>
      <c r="Y18" s="17"/>
      <c r="Z18" s="17"/>
      <c r="AA18" s="17"/>
      <c r="AB18" s="25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25"/>
      <c r="AS18" s="25"/>
      <c r="AT18" s="25"/>
      <c r="AU18" s="25"/>
      <c r="AV18" s="25"/>
      <c r="AW18" s="17"/>
      <c r="AX18" s="25"/>
      <c r="AY18" s="25"/>
      <c r="AZ18" s="26"/>
      <c r="BA18" s="25"/>
      <c r="BB18" s="25"/>
      <c r="BC18" s="25"/>
      <c r="BD18" s="17"/>
      <c r="BE18" s="17"/>
      <c r="BF18" s="17"/>
      <c r="BG18" s="17"/>
      <c r="BH18" s="25"/>
      <c r="BI18" s="25"/>
      <c r="BJ18" s="25"/>
      <c r="BK18" s="25"/>
      <c r="BL18" s="25"/>
      <c r="BM18" s="17"/>
      <c r="BN18" s="25"/>
      <c r="BO18" s="25"/>
      <c r="BP18" s="25"/>
      <c r="BQ18" s="25"/>
      <c r="BR18" s="25"/>
      <c r="BS18" s="25"/>
      <c r="BT18" s="27"/>
      <c r="BU18" s="27"/>
      <c r="BV18" s="27"/>
      <c r="BW18" s="126"/>
      <c r="BX18" s="160" t="s">
        <v>100</v>
      </c>
      <c r="BY18" s="134">
        <v>53450</v>
      </c>
      <c r="BZ18" s="134">
        <v>53240</v>
      </c>
      <c r="CA18" s="134">
        <v>53030</v>
      </c>
      <c r="CB18" s="134">
        <v>53030</v>
      </c>
    </row>
    <row r="19" spans="1:80" ht="63.75" x14ac:dyDescent="0.2">
      <c r="A19" s="56"/>
      <c r="B19" s="58"/>
      <c r="C19" s="205"/>
      <c r="D19" s="49" t="s">
        <v>66</v>
      </c>
      <c r="E19" s="186"/>
      <c r="F19" s="180"/>
      <c r="G19" s="180"/>
      <c r="H19" s="25"/>
      <c r="I19" s="43"/>
      <c r="J19" s="43"/>
      <c r="K19" s="43"/>
      <c r="L19" s="43"/>
      <c r="M19" s="17"/>
      <c r="N19" s="43"/>
      <c r="O19" s="43"/>
      <c r="P19" s="43"/>
      <c r="Q19" s="43"/>
      <c r="R19" s="43"/>
      <c r="S19" s="43"/>
      <c r="T19" s="17"/>
      <c r="U19" s="17"/>
      <c r="V19" s="17"/>
      <c r="W19" s="17"/>
      <c r="X19" s="17"/>
      <c r="Y19" s="17"/>
      <c r="Z19" s="17"/>
      <c r="AA19" s="17"/>
      <c r="AB19" s="25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25"/>
      <c r="AS19" s="25"/>
      <c r="AT19" s="25"/>
      <c r="AU19" s="25"/>
      <c r="AV19" s="25"/>
      <c r="AW19" s="17"/>
      <c r="AX19" s="25"/>
      <c r="AY19" s="25"/>
      <c r="AZ19" s="26"/>
      <c r="BA19" s="25"/>
      <c r="BB19" s="25"/>
      <c r="BC19" s="25"/>
      <c r="BD19" s="17"/>
      <c r="BE19" s="17"/>
      <c r="BF19" s="17"/>
      <c r="BG19" s="17"/>
      <c r="BH19" s="25"/>
      <c r="BI19" s="25"/>
      <c r="BJ19" s="25"/>
      <c r="BK19" s="25"/>
      <c r="BL19" s="25"/>
      <c r="BM19" s="17"/>
      <c r="BN19" s="25"/>
      <c r="BO19" s="25"/>
      <c r="BP19" s="25"/>
      <c r="BQ19" s="25"/>
      <c r="BR19" s="25"/>
      <c r="BS19" s="25"/>
      <c r="BT19" s="27"/>
      <c r="BU19" s="27"/>
      <c r="BV19" s="27"/>
      <c r="BW19" s="126"/>
      <c r="BX19" s="160" t="s">
        <v>101</v>
      </c>
      <c r="BY19" s="134">
        <v>2159</v>
      </c>
      <c r="BZ19" s="134">
        <v>2881</v>
      </c>
      <c r="CA19" s="134">
        <v>2100</v>
      </c>
      <c r="CB19" s="134">
        <v>2100</v>
      </c>
    </row>
    <row r="20" spans="1:80" ht="72" x14ac:dyDescent="0.2">
      <c r="A20" s="56"/>
      <c r="B20" s="58"/>
      <c r="C20" s="205"/>
      <c r="D20" s="49" t="s">
        <v>61</v>
      </c>
      <c r="E20" s="186"/>
      <c r="F20" s="180"/>
      <c r="G20" s="180"/>
      <c r="H20" s="25"/>
      <c r="I20" s="43"/>
      <c r="J20" s="43"/>
      <c r="K20" s="43"/>
      <c r="L20" s="43"/>
      <c r="M20" s="17"/>
      <c r="N20" s="43"/>
      <c r="O20" s="43"/>
      <c r="P20" s="43"/>
      <c r="Q20" s="43"/>
      <c r="R20" s="43"/>
      <c r="S20" s="43"/>
      <c r="T20" s="17"/>
      <c r="U20" s="17"/>
      <c r="V20" s="17"/>
      <c r="W20" s="17"/>
      <c r="X20" s="17"/>
      <c r="Y20" s="17"/>
      <c r="Z20" s="17"/>
      <c r="AA20" s="17"/>
      <c r="AB20" s="25"/>
      <c r="AC20" s="17"/>
      <c r="AD20" s="17"/>
      <c r="AE20" s="17"/>
      <c r="AF20" s="17"/>
      <c r="AG20" s="17" t="s">
        <v>37</v>
      </c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25"/>
      <c r="AS20" s="25"/>
      <c r="AT20" s="25"/>
      <c r="AU20" s="25"/>
      <c r="AV20" s="25"/>
      <c r="AW20" s="17"/>
      <c r="AX20" s="25"/>
      <c r="AY20" s="25"/>
      <c r="AZ20" s="26"/>
      <c r="BA20" s="25"/>
      <c r="BB20" s="25"/>
      <c r="BC20" s="25"/>
      <c r="BD20" s="17"/>
      <c r="BE20" s="17"/>
      <c r="BF20" s="17"/>
      <c r="BG20" s="17"/>
      <c r="BH20" s="25"/>
      <c r="BI20" s="25"/>
      <c r="BJ20" s="25"/>
      <c r="BK20" s="25"/>
      <c r="BL20" s="25"/>
      <c r="BM20" s="17"/>
      <c r="BN20" s="25"/>
      <c r="BO20" s="25"/>
      <c r="BP20" s="25"/>
      <c r="BQ20" s="25"/>
      <c r="BR20" s="25"/>
      <c r="BS20" s="25"/>
      <c r="BT20" s="27"/>
      <c r="BU20" s="27"/>
      <c r="BV20" s="27"/>
      <c r="BW20" s="126"/>
      <c r="BX20" s="160" t="s">
        <v>102</v>
      </c>
      <c r="BY20" s="134">
        <v>570</v>
      </c>
      <c r="BZ20" s="134">
        <v>570</v>
      </c>
      <c r="CA20" s="134">
        <v>570</v>
      </c>
      <c r="CB20" s="134">
        <v>570</v>
      </c>
    </row>
    <row r="21" spans="1:80" ht="38.25" x14ac:dyDescent="0.2">
      <c r="A21" s="56"/>
      <c r="B21" s="58"/>
      <c r="C21" s="205"/>
      <c r="D21" s="49" t="s">
        <v>63</v>
      </c>
      <c r="E21" s="186"/>
      <c r="F21" s="180"/>
      <c r="G21" s="180"/>
      <c r="H21" s="25"/>
      <c r="I21" s="43"/>
      <c r="J21" s="43"/>
      <c r="K21" s="43"/>
      <c r="L21" s="43"/>
      <c r="M21" s="17"/>
      <c r="N21" s="43"/>
      <c r="O21" s="43"/>
      <c r="P21" s="43"/>
      <c r="Q21" s="43"/>
      <c r="R21" s="43"/>
      <c r="S21" s="43"/>
      <c r="T21" s="17"/>
      <c r="U21" s="17"/>
      <c r="V21" s="17"/>
      <c r="W21" s="17"/>
      <c r="X21" s="17"/>
      <c r="Y21" s="17"/>
      <c r="Z21" s="17"/>
      <c r="AA21" s="17"/>
      <c r="AB21" s="25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25"/>
      <c r="AS21" s="25"/>
      <c r="AT21" s="25"/>
      <c r="AU21" s="25"/>
      <c r="AV21" s="25"/>
      <c r="AW21" s="17"/>
      <c r="AX21" s="25"/>
      <c r="AY21" s="25"/>
      <c r="AZ21" s="26"/>
      <c r="BA21" s="25"/>
      <c r="BB21" s="25"/>
      <c r="BC21" s="25"/>
      <c r="BD21" s="17"/>
      <c r="BE21" s="17"/>
      <c r="BF21" s="17"/>
      <c r="BG21" s="17"/>
      <c r="BH21" s="25"/>
      <c r="BI21" s="25"/>
      <c r="BJ21" s="25"/>
      <c r="BK21" s="25"/>
      <c r="BL21" s="25"/>
      <c r="BM21" s="17"/>
      <c r="BN21" s="25"/>
      <c r="BO21" s="25"/>
      <c r="BP21" s="25"/>
      <c r="BQ21" s="25"/>
      <c r="BR21" s="25"/>
      <c r="BS21" s="25"/>
      <c r="BT21" s="27"/>
      <c r="BU21" s="27"/>
      <c r="BV21" s="27"/>
      <c r="BW21" s="126"/>
      <c r="BX21" s="160" t="s">
        <v>103</v>
      </c>
      <c r="BY21" s="134">
        <v>12</v>
      </c>
      <c r="BZ21" s="134">
        <v>15</v>
      </c>
      <c r="CA21" s="134">
        <v>15</v>
      </c>
      <c r="CB21" s="134">
        <v>15</v>
      </c>
    </row>
    <row r="22" spans="1:80" ht="24" customHeight="1" x14ac:dyDescent="0.2">
      <c r="A22" s="56"/>
      <c r="B22" s="58"/>
      <c r="C22" s="205"/>
      <c r="D22" s="49" t="s">
        <v>48</v>
      </c>
      <c r="E22" s="186"/>
      <c r="F22" s="180"/>
      <c r="G22" s="180"/>
      <c r="H22" s="25"/>
      <c r="I22" s="43"/>
      <c r="J22" s="43"/>
      <c r="K22" s="43"/>
      <c r="L22" s="43"/>
      <c r="M22" s="17"/>
      <c r="N22" s="43"/>
      <c r="O22" s="43"/>
      <c r="P22" s="43"/>
      <c r="Q22" s="43"/>
      <c r="R22" s="43"/>
      <c r="S22" s="43"/>
      <c r="T22" s="17"/>
      <c r="U22" s="17"/>
      <c r="V22" s="17"/>
      <c r="W22" s="17"/>
      <c r="X22" s="17"/>
      <c r="Y22" s="17"/>
      <c r="Z22" s="17"/>
      <c r="AA22" s="17"/>
      <c r="AB22" s="25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25"/>
      <c r="AS22" s="25"/>
      <c r="AT22" s="25"/>
      <c r="AU22" s="25"/>
      <c r="AV22" s="25"/>
      <c r="AW22" s="17"/>
      <c r="AX22" s="25"/>
      <c r="AY22" s="25"/>
      <c r="AZ22" s="26"/>
      <c r="BA22" s="25"/>
      <c r="BB22" s="25"/>
      <c r="BC22" s="25"/>
      <c r="BD22" s="17"/>
      <c r="BE22" s="17"/>
      <c r="BF22" s="17"/>
      <c r="BG22" s="17"/>
      <c r="BH22" s="25"/>
      <c r="BI22" s="25"/>
      <c r="BJ22" s="25"/>
      <c r="BK22" s="25"/>
      <c r="BL22" s="25"/>
      <c r="BM22" s="17"/>
      <c r="BN22" s="25"/>
      <c r="BO22" s="25"/>
      <c r="BP22" s="25"/>
      <c r="BQ22" s="25"/>
      <c r="BR22" s="25"/>
      <c r="BS22" s="25"/>
      <c r="BT22" s="27"/>
      <c r="BU22" s="27"/>
      <c r="BV22" s="27"/>
      <c r="BW22" s="126"/>
      <c r="BX22" s="161" t="s">
        <v>104</v>
      </c>
      <c r="BY22" s="134">
        <v>20</v>
      </c>
      <c r="BZ22" s="134">
        <v>30</v>
      </c>
      <c r="CA22" s="134">
        <v>30</v>
      </c>
      <c r="CB22" s="134">
        <v>30</v>
      </c>
    </row>
    <row r="23" spans="1:80" ht="40.5" customHeight="1" x14ac:dyDescent="0.2">
      <c r="A23" s="56"/>
      <c r="B23" s="58"/>
      <c r="C23" s="205"/>
      <c r="D23" s="49" t="s">
        <v>67</v>
      </c>
      <c r="E23" s="186"/>
      <c r="F23" s="180"/>
      <c r="G23" s="180"/>
      <c r="H23" s="25"/>
      <c r="I23" s="43"/>
      <c r="J23" s="43"/>
      <c r="K23" s="43"/>
      <c r="L23" s="43" t="s">
        <v>37</v>
      </c>
      <c r="M23" s="17"/>
      <c r="N23" s="43"/>
      <c r="O23" s="43"/>
      <c r="P23" s="43"/>
      <c r="Q23" s="43"/>
      <c r="R23" s="43"/>
      <c r="S23" s="43"/>
      <c r="T23" s="17"/>
      <c r="U23" s="17"/>
      <c r="V23" s="17"/>
      <c r="W23" s="17"/>
      <c r="X23" s="17"/>
      <c r="Y23" s="17"/>
      <c r="Z23" s="17"/>
      <c r="AA23" s="17"/>
      <c r="AB23" s="25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25"/>
      <c r="AS23" s="25"/>
      <c r="AT23" s="25"/>
      <c r="AU23" s="25"/>
      <c r="AV23" s="25"/>
      <c r="AW23" s="17"/>
      <c r="AX23" s="25"/>
      <c r="AY23" s="25"/>
      <c r="AZ23" s="26"/>
      <c r="BA23" s="25"/>
      <c r="BB23" s="25"/>
      <c r="BC23" s="25"/>
      <c r="BD23" s="17"/>
      <c r="BE23" s="17"/>
      <c r="BF23" s="17"/>
      <c r="BG23" s="17"/>
      <c r="BH23" s="25"/>
      <c r="BI23" s="25"/>
      <c r="BJ23" s="25"/>
      <c r="BK23" s="25"/>
      <c r="BL23" s="25"/>
      <c r="BM23" s="17"/>
      <c r="BN23" s="25"/>
      <c r="BO23" s="25"/>
      <c r="BP23" s="25"/>
      <c r="BQ23" s="25"/>
      <c r="BR23" s="25"/>
      <c r="BS23" s="25"/>
      <c r="BT23" s="27"/>
      <c r="BU23" s="27"/>
      <c r="BV23" s="27"/>
      <c r="BW23" s="126"/>
      <c r="BX23" s="160" t="s">
        <v>105</v>
      </c>
      <c r="BY23" s="134">
        <v>78</v>
      </c>
      <c r="BZ23" s="134">
        <v>88</v>
      </c>
      <c r="CA23" s="134">
        <v>88</v>
      </c>
      <c r="CB23" s="134">
        <v>88</v>
      </c>
    </row>
    <row r="24" spans="1:80" ht="51" customHeight="1" x14ac:dyDescent="0.2">
      <c r="A24" s="163" t="s">
        <v>33</v>
      </c>
      <c r="B24" s="182" t="s">
        <v>33</v>
      </c>
      <c r="C24" s="184" t="s">
        <v>38</v>
      </c>
      <c r="D24" s="211" t="s">
        <v>62</v>
      </c>
      <c r="E24" s="196" t="s">
        <v>34</v>
      </c>
      <c r="F24" s="193" t="s">
        <v>35</v>
      </c>
      <c r="G24" s="193" t="s">
        <v>36</v>
      </c>
      <c r="H24" s="27"/>
      <c r="I24" s="17"/>
      <c r="J24" s="17"/>
      <c r="K24" s="17"/>
      <c r="L24" s="17">
        <v>1.1599999999999999</v>
      </c>
      <c r="M24" s="17"/>
      <c r="N24" s="17"/>
      <c r="O24" s="17"/>
      <c r="P24" s="17"/>
      <c r="Q24" s="17"/>
      <c r="R24" s="17"/>
      <c r="S24" s="17"/>
      <c r="T24" s="17">
        <f>L24</f>
        <v>1.1599999999999999</v>
      </c>
      <c r="U24" s="17">
        <f>T24</f>
        <v>1.1599999999999999</v>
      </c>
      <c r="V24" s="17">
        <v>0</v>
      </c>
      <c r="W24" s="17">
        <v>0</v>
      </c>
      <c r="X24" s="17"/>
      <c r="Y24" s="17"/>
      <c r="Z24" s="17"/>
      <c r="AA24" s="17"/>
      <c r="AB24" s="25"/>
      <c r="AC24" s="17"/>
      <c r="AD24" s="17"/>
      <c r="AE24" s="17"/>
      <c r="AF24" s="17">
        <v>1.1599999999999999</v>
      </c>
      <c r="AG24" s="17"/>
      <c r="AH24" s="17"/>
      <c r="AI24" s="17"/>
      <c r="AJ24" s="17"/>
      <c r="AK24" s="17"/>
      <c r="AL24" s="17"/>
      <c r="AM24" s="17"/>
      <c r="AN24" s="17">
        <f>AF24</f>
        <v>1.1599999999999999</v>
      </c>
      <c r="AO24" s="17">
        <f>AF24</f>
        <v>1.1599999999999999</v>
      </c>
      <c r="AP24" s="17">
        <v>0</v>
      </c>
      <c r="AQ24" s="17">
        <v>0</v>
      </c>
      <c r="AR24" s="25"/>
      <c r="AS24" s="25"/>
      <c r="AT24" s="25"/>
      <c r="AU24" s="25"/>
      <c r="AV24" s="62">
        <v>1.1599999999999999</v>
      </c>
      <c r="AW24" s="17"/>
      <c r="AX24" s="25"/>
      <c r="AY24" s="25"/>
      <c r="AZ24" s="26"/>
      <c r="BA24" s="25"/>
      <c r="BB24" s="25"/>
      <c r="BC24" s="25"/>
      <c r="BD24" s="17">
        <f>AV24</f>
        <v>1.1599999999999999</v>
      </c>
      <c r="BE24" s="17">
        <f>AV24</f>
        <v>1.1599999999999999</v>
      </c>
      <c r="BF24" s="17">
        <v>0</v>
      </c>
      <c r="BG24" s="17">
        <v>0</v>
      </c>
      <c r="BH24" s="25"/>
      <c r="BI24" s="25"/>
      <c r="BJ24" s="25"/>
      <c r="BK24" s="25"/>
      <c r="BL24" s="17">
        <v>1.1599999999999999</v>
      </c>
      <c r="BM24" s="17"/>
      <c r="BN24" s="27"/>
      <c r="BO24" s="27"/>
      <c r="BP24" s="27"/>
      <c r="BQ24" s="27"/>
      <c r="BR24" s="27"/>
      <c r="BS24" s="27"/>
      <c r="BT24" s="17">
        <f>BL24</f>
        <v>1.1599999999999999</v>
      </c>
      <c r="BU24" s="17">
        <f>BL24</f>
        <v>1.1599999999999999</v>
      </c>
      <c r="BV24" s="27">
        <v>0</v>
      </c>
      <c r="BW24" s="126">
        <v>0</v>
      </c>
      <c r="BX24" s="160" t="s">
        <v>106</v>
      </c>
      <c r="BY24" s="134">
        <v>15</v>
      </c>
      <c r="BZ24" s="134">
        <v>15</v>
      </c>
      <c r="CA24" s="134">
        <v>15</v>
      </c>
      <c r="CB24" s="134">
        <v>15</v>
      </c>
    </row>
    <row r="25" spans="1:80" ht="24" x14ac:dyDescent="0.2">
      <c r="A25" s="164"/>
      <c r="B25" s="192"/>
      <c r="C25" s="202"/>
      <c r="D25" s="212"/>
      <c r="E25" s="197"/>
      <c r="F25" s="194"/>
      <c r="G25" s="194"/>
      <c r="H25" s="2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25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25"/>
      <c r="AS25" s="25"/>
      <c r="AT25" s="25"/>
      <c r="AU25" s="25"/>
      <c r="AV25" s="62"/>
      <c r="AW25" s="17"/>
      <c r="AX25" s="25"/>
      <c r="AY25" s="25"/>
      <c r="AZ25" s="26"/>
      <c r="BA25" s="25"/>
      <c r="BB25" s="25"/>
      <c r="BC25" s="25"/>
      <c r="BD25" s="17"/>
      <c r="BE25" s="17"/>
      <c r="BF25" s="17"/>
      <c r="BG25" s="17"/>
      <c r="BH25" s="25"/>
      <c r="BI25" s="25"/>
      <c r="BJ25" s="25"/>
      <c r="BK25" s="25"/>
      <c r="BL25" s="17"/>
      <c r="BM25" s="17"/>
      <c r="BN25" s="27"/>
      <c r="BO25" s="27"/>
      <c r="BP25" s="27"/>
      <c r="BQ25" s="27"/>
      <c r="BR25" s="27"/>
      <c r="BS25" s="27"/>
      <c r="BT25" s="17"/>
      <c r="BU25" s="17"/>
      <c r="BV25" s="27"/>
      <c r="BW25" s="126"/>
      <c r="BX25" s="128" t="s">
        <v>107</v>
      </c>
      <c r="BY25" s="131">
        <v>1000</v>
      </c>
      <c r="BZ25" s="127">
        <v>1000</v>
      </c>
      <c r="CA25" s="127">
        <v>1000</v>
      </c>
      <c r="CB25" s="127">
        <v>1000</v>
      </c>
    </row>
    <row r="26" spans="1:80" x14ac:dyDescent="0.2">
      <c r="A26" s="164"/>
      <c r="B26" s="192"/>
      <c r="C26" s="202"/>
      <c r="D26" s="212"/>
      <c r="E26" s="197"/>
      <c r="F26" s="194"/>
      <c r="G26" s="194"/>
      <c r="H26" s="2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25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25"/>
      <c r="AS26" s="25"/>
      <c r="AT26" s="25"/>
      <c r="AU26" s="25"/>
      <c r="AV26" s="62"/>
      <c r="AW26" s="17"/>
      <c r="AX26" s="25"/>
      <c r="AY26" s="25"/>
      <c r="AZ26" s="26"/>
      <c r="BA26" s="25"/>
      <c r="BB26" s="25"/>
      <c r="BC26" s="25"/>
      <c r="BD26" s="17"/>
      <c r="BE26" s="17"/>
      <c r="BF26" s="17"/>
      <c r="BG26" s="17"/>
      <c r="BH26" s="25"/>
      <c r="BI26" s="25"/>
      <c r="BJ26" s="25"/>
      <c r="BK26" s="25"/>
      <c r="BL26" s="17"/>
      <c r="BM26" s="17"/>
      <c r="BN26" s="27"/>
      <c r="BO26" s="27"/>
      <c r="BP26" s="27"/>
      <c r="BQ26" s="27"/>
      <c r="BR26" s="27"/>
      <c r="BS26" s="27"/>
      <c r="BT26" s="17"/>
      <c r="BU26" s="17"/>
      <c r="BV26" s="27"/>
      <c r="BW26" s="126"/>
      <c r="BX26" s="129" t="s">
        <v>108</v>
      </c>
      <c r="BY26" s="64">
        <v>650</v>
      </c>
      <c r="BZ26" s="64">
        <v>600</v>
      </c>
      <c r="CA26" s="64">
        <v>790</v>
      </c>
      <c r="CB26" s="64">
        <v>790</v>
      </c>
    </row>
    <row r="27" spans="1:80" x14ac:dyDescent="0.2">
      <c r="A27" s="164"/>
      <c r="B27" s="192"/>
      <c r="C27" s="202"/>
      <c r="D27" s="212"/>
      <c r="E27" s="197"/>
      <c r="F27" s="194"/>
      <c r="G27" s="194"/>
      <c r="H27" s="2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25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25"/>
      <c r="AS27" s="25"/>
      <c r="AT27" s="25"/>
      <c r="AU27" s="25"/>
      <c r="AV27" s="62"/>
      <c r="AW27" s="17"/>
      <c r="AX27" s="25"/>
      <c r="AY27" s="25"/>
      <c r="AZ27" s="26"/>
      <c r="BA27" s="25"/>
      <c r="BB27" s="25"/>
      <c r="BC27" s="25"/>
      <c r="BD27" s="17"/>
      <c r="BE27" s="17"/>
      <c r="BF27" s="17"/>
      <c r="BG27" s="17"/>
      <c r="BH27" s="25"/>
      <c r="BI27" s="25"/>
      <c r="BJ27" s="25"/>
      <c r="BK27" s="25"/>
      <c r="BL27" s="17"/>
      <c r="BM27" s="17"/>
      <c r="BN27" s="27"/>
      <c r="BO27" s="27"/>
      <c r="BP27" s="27"/>
      <c r="BQ27" s="27"/>
      <c r="BR27" s="27"/>
      <c r="BS27" s="27"/>
      <c r="BT27" s="17"/>
      <c r="BU27" s="17"/>
      <c r="BV27" s="27"/>
      <c r="BW27" s="126"/>
      <c r="BX27" s="129" t="s">
        <v>109</v>
      </c>
      <c r="BY27" s="64">
        <v>20</v>
      </c>
      <c r="BZ27" s="64">
        <v>30</v>
      </c>
      <c r="CA27" s="64">
        <v>30</v>
      </c>
      <c r="CB27" s="64">
        <v>30</v>
      </c>
    </row>
    <row r="28" spans="1:80" ht="60" x14ac:dyDescent="0.2">
      <c r="A28" s="164"/>
      <c r="B28" s="192"/>
      <c r="C28" s="202"/>
      <c r="D28" s="212"/>
      <c r="E28" s="197"/>
      <c r="F28" s="194"/>
      <c r="G28" s="194"/>
      <c r="H28" s="2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25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25"/>
      <c r="AS28" s="25"/>
      <c r="AT28" s="25"/>
      <c r="AU28" s="25"/>
      <c r="AV28" s="62"/>
      <c r="AW28" s="17"/>
      <c r="AX28" s="25"/>
      <c r="AY28" s="25"/>
      <c r="AZ28" s="26"/>
      <c r="BA28" s="25"/>
      <c r="BB28" s="25"/>
      <c r="BC28" s="25"/>
      <c r="BD28" s="17"/>
      <c r="BE28" s="17"/>
      <c r="BF28" s="17"/>
      <c r="BG28" s="17"/>
      <c r="BH28" s="25"/>
      <c r="BI28" s="25"/>
      <c r="BJ28" s="25"/>
      <c r="BK28" s="25"/>
      <c r="BL28" s="17"/>
      <c r="BM28" s="17"/>
      <c r="BN28" s="27"/>
      <c r="BO28" s="27"/>
      <c r="BP28" s="27"/>
      <c r="BQ28" s="27"/>
      <c r="BR28" s="27"/>
      <c r="BS28" s="27"/>
      <c r="BT28" s="17"/>
      <c r="BU28" s="17"/>
      <c r="BV28" s="27"/>
      <c r="BW28" s="126"/>
      <c r="BX28" s="128" t="s">
        <v>110</v>
      </c>
      <c r="BY28" s="134">
        <v>5965</v>
      </c>
      <c r="BZ28" s="134">
        <v>5630</v>
      </c>
      <c r="CA28" s="134">
        <v>5450</v>
      </c>
      <c r="CB28" s="134">
        <v>5450</v>
      </c>
    </row>
    <row r="29" spans="1:80" ht="48" x14ac:dyDescent="0.2">
      <c r="A29" s="165"/>
      <c r="B29" s="183"/>
      <c r="C29" s="185"/>
      <c r="D29" s="213"/>
      <c r="E29" s="198"/>
      <c r="F29" s="195"/>
      <c r="G29" s="195"/>
      <c r="H29" s="2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25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25"/>
      <c r="AS29" s="25"/>
      <c r="AT29" s="25"/>
      <c r="AU29" s="25"/>
      <c r="AV29" s="62"/>
      <c r="AW29" s="17"/>
      <c r="AX29" s="25"/>
      <c r="AY29" s="25"/>
      <c r="AZ29" s="26"/>
      <c r="BA29" s="25"/>
      <c r="BB29" s="25"/>
      <c r="BC29" s="25"/>
      <c r="BD29" s="17"/>
      <c r="BE29" s="17"/>
      <c r="BF29" s="17"/>
      <c r="BG29" s="17"/>
      <c r="BH29" s="25"/>
      <c r="BI29" s="25"/>
      <c r="BJ29" s="25"/>
      <c r="BK29" s="25"/>
      <c r="BL29" s="17"/>
      <c r="BM29" s="17"/>
      <c r="BN29" s="27"/>
      <c r="BO29" s="27"/>
      <c r="BP29" s="27"/>
      <c r="BQ29" s="27"/>
      <c r="BR29" s="27"/>
      <c r="BS29" s="27"/>
      <c r="BT29" s="17"/>
      <c r="BU29" s="17"/>
      <c r="BV29" s="27"/>
      <c r="BW29" s="126"/>
      <c r="BX29" s="128" t="s">
        <v>111</v>
      </c>
      <c r="BY29" s="134">
        <v>320</v>
      </c>
      <c r="BZ29" s="134">
        <v>300</v>
      </c>
      <c r="CA29" s="134">
        <v>290</v>
      </c>
      <c r="CB29" s="134">
        <v>280</v>
      </c>
    </row>
    <row r="30" spans="1:80" x14ac:dyDescent="0.2">
      <c r="A30" s="50" t="s">
        <v>33</v>
      </c>
      <c r="B30" s="15" t="s">
        <v>33</v>
      </c>
      <c r="C30" s="178" t="s">
        <v>40</v>
      </c>
      <c r="D30" s="178"/>
      <c r="E30" s="178"/>
      <c r="F30" s="178"/>
      <c r="G30" s="178"/>
      <c r="H30" s="20"/>
      <c r="I30" s="20"/>
      <c r="J30" s="20"/>
      <c r="K30" s="20"/>
      <c r="L30" s="20">
        <f>SUM(L15:L24)</f>
        <v>1.1599999999999999</v>
      </c>
      <c r="M30" s="20">
        <f>SUM(M15:M24)</f>
        <v>222.05</v>
      </c>
      <c r="N30" s="20"/>
      <c r="O30" s="20"/>
      <c r="P30" s="20"/>
      <c r="Q30" s="20"/>
      <c r="R30" s="20"/>
      <c r="S30" s="20"/>
      <c r="T30" s="20">
        <f t="shared" ref="T30:AQ30" si="0">SUM(T15:T24)</f>
        <v>223.21</v>
      </c>
      <c r="U30" s="20">
        <f t="shared" si="0"/>
        <v>223.21</v>
      </c>
      <c r="V30" s="20">
        <f t="shared" si="0"/>
        <v>137.28</v>
      </c>
      <c r="W30" s="20">
        <f t="shared" si="0"/>
        <v>0</v>
      </c>
      <c r="X30" s="20">
        <f t="shared" si="0"/>
        <v>0</v>
      </c>
      <c r="Y30" s="20">
        <f t="shared" si="0"/>
        <v>0</v>
      </c>
      <c r="Z30" s="20">
        <f t="shared" si="0"/>
        <v>0</v>
      </c>
      <c r="AA30" s="20">
        <f t="shared" si="0"/>
        <v>0</v>
      </c>
      <c r="AB30" s="20"/>
      <c r="AC30" s="20"/>
      <c r="AD30" s="20"/>
      <c r="AE30" s="20"/>
      <c r="AF30" s="20">
        <f t="shared" si="0"/>
        <v>1.1599999999999999</v>
      </c>
      <c r="AG30" s="20">
        <f t="shared" si="0"/>
        <v>218.3</v>
      </c>
      <c r="AH30" s="20"/>
      <c r="AI30" s="20"/>
      <c r="AJ30" s="20"/>
      <c r="AK30" s="20"/>
      <c r="AL30" s="20"/>
      <c r="AM30" s="20"/>
      <c r="AN30" s="20">
        <f t="shared" si="0"/>
        <v>219.46</v>
      </c>
      <c r="AO30" s="20">
        <f t="shared" si="0"/>
        <v>219.46</v>
      </c>
      <c r="AP30" s="20">
        <f t="shared" si="0"/>
        <v>137.30000000000001</v>
      </c>
      <c r="AQ30" s="20">
        <f t="shared" si="0"/>
        <v>0</v>
      </c>
      <c r="AR30" s="20"/>
      <c r="AS30" s="20"/>
      <c r="AT30" s="20"/>
      <c r="AU30" s="20"/>
      <c r="AV30" s="20">
        <v>1.2</v>
      </c>
      <c r="AW30" s="20">
        <f t="shared" ref="AW30:BG30" si="1">SUM(AW15:AW24)</f>
        <v>218.3</v>
      </c>
      <c r="AX30" s="20"/>
      <c r="AY30" s="20"/>
      <c r="AZ30" s="20"/>
      <c r="BA30" s="20"/>
      <c r="BB30" s="20"/>
      <c r="BC30" s="20"/>
      <c r="BD30" s="20">
        <f t="shared" si="1"/>
        <v>219.46</v>
      </c>
      <c r="BE30" s="20">
        <f t="shared" si="1"/>
        <v>219.46</v>
      </c>
      <c r="BF30" s="20">
        <f t="shared" si="1"/>
        <v>137.30000000000001</v>
      </c>
      <c r="BG30" s="20">
        <f t="shared" si="1"/>
        <v>0</v>
      </c>
      <c r="BH30" s="20"/>
      <c r="BI30" s="20"/>
      <c r="BJ30" s="20"/>
      <c r="BK30" s="20"/>
      <c r="BL30" s="20">
        <v>1.2</v>
      </c>
      <c r="BM30" s="20">
        <f t="shared" ref="BM30:BW30" si="2">SUM(BM15:BM24)</f>
        <v>218.3</v>
      </c>
      <c r="BN30" s="20"/>
      <c r="BO30" s="20"/>
      <c r="BP30" s="20"/>
      <c r="BQ30" s="20"/>
      <c r="BR30" s="20"/>
      <c r="BS30" s="20"/>
      <c r="BT30" s="20">
        <f t="shared" si="2"/>
        <v>219.46</v>
      </c>
      <c r="BU30" s="20">
        <f t="shared" si="2"/>
        <v>219.46</v>
      </c>
      <c r="BV30" s="20">
        <f t="shared" si="2"/>
        <v>137.30000000000001</v>
      </c>
      <c r="BW30" s="20">
        <f t="shared" si="2"/>
        <v>0</v>
      </c>
      <c r="BX30" s="21"/>
      <c r="BY30" s="130"/>
      <c r="BZ30" s="130"/>
      <c r="CA30" s="130"/>
      <c r="CB30" s="130"/>
    </row>
    <row r="31" spans="1:80" s="22" customFormat="1" ht="18" customHeight="1" x14ac:dyDescent="0.2">
      <c r="A31" s="14" t="s">
        <v>33</v>
      </c>
      <c r="B31" s="223" t="s">
        <v>42</v>
      </c>
      <c r="C31" s="223"/>
      <c r="D31" s="223"/>
      <c r="E31" s="223"/>
      <c r="F31" s="223"/>
      <c r="G31" s="223"/>
      <c r="H31" s="28"/>
      <c r="I31" s="28"/>
      <c r="J31" s="28"/>
      <c r="K31" s="28"/>
      <c r="L31" s="28">
        <f t="shared" ref="L31:BT31" si="3">L30</f>
        <v>1.1599999999999999</v>
      </c>
      <c r="M31" s="28">
        <f t="shared" si="3"/>
        <v>222.05</v>
      </c>
      <c r="N31" s="28"/>
      <c r="O31" s="28"/>
      <c r="P31" s="28"/>
      <c r="Q31" s="28"/>
      <c r="R31" s="28"/>
      <c r="S31" s="28"/>
      <c r="T31" s="28">
        <f t="shared" si="3"/>
        <v>223.21</v>
      </c>
      <c r="U31" s="28">
        <f t="shared" si="3"/>
        <v>223.21</v>
      </c>
      <c r="V31" s="28">
        <f t="shared" si="3"/>
        <v>137.28</v>
      </c>
      <c r="W31" s="28">
        <f t="shared" si="3"/>
        <v>0</v>
      </c>
      <c r="X31" s="28">
        <f t="shared" si="3"/>
        <v>0</v>
      </c>
      <c r="Y31" s="28">
        <f t="shared" si="3"/>
        <v>0</v>
      </c>
      <c r="Z31" s="28">
        <f t="shared" si="3"/>
        <v>0</v>
      </c>
      <c r="AA31" s="28">
        <f t="shared" si="3"/>
        <v>0</v>
      </c>
      <c r="AB31" s="28"/>
      <c r="AC31" s="28"/>
      <c r="AD31" s="28"/>
      <c r="AE31" s="28"/>
      <c r="AF31" s="28">
        <f t="shared" si="3"/>
        <v>1.1599999999999999</v>
      </c>
      <c r="AG31" s="28">
        <f t="shared" si="3"/>
        <v>218.3</v>
      </c>
      <c r="AH31" s="28"/>
      <c r="AI31" s="28"/>
      <c r="AJ31" s="28"/>
      <c r="AK31" s="28"/>
      <c r="AL31" s="28"/>
      <c r="AM31" s="28"/>
      <c r="AN31" s="28">
        <f t="shared" si="3"/>
        <v>219.46</v>
      </c>
      <c r="AO31" s="28">
        <f t="shared" si="3"/>
        <v>219.46</v>
      </c>
      <c r="AP31" s="28">
        <f t="shared" si="3"/>
        <v>137.30000000000001</v>
      </c>
      <c r="AQ31" s="28">
        <f t="shared" si="3"/>
        <v>0</v>
      </c>
      <c r="AR31" s="28"/>
      <c r="AS31" s="28"/>
      <c r="AT31" s="28"/>
      <c r="AU31" s="28"/>
      <c r="AV31" s="28">
        <f t="shared" si="3"/>
        <v>1.2</v>
      </c>
      <c r="AW31" s="28">
        <f t="shared" si="3"/>
        <v>218.3</v>
      </c>
      <c r="AX31" s="28"/>
      <c r="AY31" s="28"/>
      <c r="AZ31" s="28"/>
      <c r="BA31" s="28"/>
      <c r="BB31" s="28"/>
      <c r="BC31" s="28"/>
      <c r="BD31" s="28">
        <f t="shared" si="3"/>
        <v>219.46</v>
      </c>
      <c r="BE31" s="28">
        <f t="shared" si="3"/>
        <v>219.46</v>
      </c>
      <c r="BF31" s="28">
        <f t="shared" si="3"/>
        <v>137.30000000000001</v>
      </c>
      <c r="BG31" s="28">
        <f t="shared" si="3"/>
        <v>0</v>
      </c>
      <c r="BH31" s="28"/>
      <c r="BI31" s="28"/>
      <c r="BJ31" s="28"/>
      <c r="BK31" s="28"/>
      <c r="BL31" s="28">
        <f t="shared" si="3"/>
        <v>1.2</v>
      </c>
      <c r="BM31" s="28">
        <f t="shared" si="3"/>
        <v>218.3</v>
      </c>
      <c r="BN31" s="28"/>
      <c r="BO31" s="28"/>
      <c r="BP31" s="28"/>
      <c r="BQ31" s="28"/>
      <c r="BR31" s="28"/>
      <c r="BS31" s="28"/>
      <c r="BT31" s="28">
        <f t="shared" si="3"/>
        <v>219.46</v>
      </c>
      <c r="BU31" s="28">
        <f>BU30</f>
        <v>219.46</v>
      </c>
      <c r="BV31" s="28">
        <f>BV30</f>
        <v>137.30000000000001</v>
      </c>
      <c r="BW31" s="28">
        <f>BW30</f>
        <v>0</v>
      </c>
      <c r="BX31" s="23"/>
      <c r="BY31" s="23"/>
      <c r="BZ31" s="23"/>
      <c r="CA31" s="23"/>
      <c r="CB31" s="23"/>
    </row>
    <row r="32" spans="1:80" s="22" customFormat="1" ht="18" customHeight="1" x14ac:dyDescent="0.2">
      <c r="A32" s="14" t="s">
        <v>38</v>
      </c>
      <c r="B32" s="51" t="s">
        <v>53</v>
      </c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3"/>
      <c r="BX32" s="23"/>
      <c r="BY32" s="23"/>
      <c r="BZ32" s="23"/>
      <c r="CA32" s="23"/>
      <c r="CB32" s="23"/>
    </row>
    <row r="33" spans="1:80" s="22" customFormat="1" ht="18" customHeight="1" x14ac:dyDescent="0.2">
      <c r="A33" s="166" t="s">
        <v>38</v>
      </c>
      <c r="B33" s="65" t="s">
        <v>33</v>
      </c>
      <c r="C33" s="54" t="s">
        <v>54</v>
      </c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29"/>
      <c r="AN33" s="29"/>
      <c r="AO33" s="29"/>
      <c r="AP33" s="29"/>
      <c r="AQ33" s="29"/>
      <c r="AR33" s="29"/>
      <c r="AS33" s="19"/>
      <c r="AT33" s="19"/>
      <c r="AU33" s="19"/>
      <c r="AV33" s="19"/>
      <c r="AW33" s="19"/>
      <c r="AX33" s="19"/>
      <c r="AY33" s="19"/>
      <c r="AZ33" s="30"/>
      <c r="BA33" s="19"/>
      <c r="BB33" s="19"/>
      <c r="BC33" s="19"/>
      <c r="BD33" s="29"/>
      <c r="BE33" s="29"/>
      <c r="BF33" s="29"/>
      <c r="BG33" s="19"/>
      <c r="BH33" s="2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31"/>
      <c r="BU33" s="31"/>
      <c r="BV33" s="31"/>
      <c r="BW33" s="19"/>
      <c r="BX33" s="133"/>
      <c r="BY33" s="133"/>
      <c r="BZ33" s="133"/>
      <c r="CA33" s="133"/>
      <c r="CB33" s="133"/>
    </row>
    <row r="34" spans="1:80" s="22" customFormat="1" ht="45.75" customHeight="1" x14ac:dyDescent="0.2">
      <c r="A34" s="167"/>
      <c r="B34" s="192"/>
      <c r="C34" s="184" t="s">
        <v>33</v>
      </c>
      <c r="D34" s="199" t="s">
        <v>52</v>
      </c>
      <c r="E34" s="196" t="s">
        <v>34</v>
      </c>
      <c r="F34" s="193" t="s">
        <v>35</v>
      </c>
      <c r="G34" s="193" t="s">
        <v>36</v>
      </c>
      <c r="H34" s="25"/>
      <c r="I34" s="16"/>
      <c r="J34" s="16"/>
      <c r="K34" s="16"/>
      <c r="L34" s="16"/>
      <c r="M34" s="16">
        <v>123.38</v>
      </c>
      <c r="N34" s="16"/>
      <c r="O34" s="16"/>
      <c r="P34" s="16"/>
      <c r="Q34" s="16"/>
      <c r="R34" s="16"/>
      <c r="S34" s="16"/>
      <c r="T34" s="16">
        <f>M34</f>
        <v>123.38</v>
      </c>
      <c r="U34" s="16">
        <f>M34</f>
        <v>123.38</v>
      </c>
      <c r="V34" s="16">
        <v>6.95</v>
      </c>
      <c r="W34" s="16">
        <v>0</v>
      </c>
      <c r="X34" s="33"/>
      <c r="Y34" s="33"/>
      <c r="Z34" s="33"/>
      <c r="AA34" s="33"/>
      <c r="AB34" s="62"/>
      <c r="AC34" s="48"/>
      <c r="AD34" s="48"/>
      <c r="AE34" s="48"/>
      <c r="AF34" s="16">
        <v>58</v>
      </c>
      <c r="AG34" s="16">
        <v>122.2</v>
      </c>
      <c r="AH34" s="48"/>
      <c r="AI34" s="48"/>
      <c r="AJ34" s="16">
        <v>290</v>
      </c>
      <c r="AK34" s="48"/>
      <c r="AL34" s="48"/>
      <c r="AM34" s="17"/>
      <c r="AN34" s="16">
        <v>122.2</v>
      </c>
      <c r="AO34" s="16">
        <v>122.2</v>
      </c>
      <c r="AP34" s="16">
        <v>7.6</v>
      </c>
      <c r="AQ34" s="17">
        <v>0</v>
      </c>
      <c r="AR34" s="25"/>
      <c r="AS34" s="25"/>
      <c r="AT34" s="25"/>
      <c r="AU34" s="25"/>
      <c r="AV34" s="17">
        <v>58</v>
      </c>
      <c r="AW34" s="16">
        <v>122.2</v>
      </c>
      <c r="AX34" s="25"/>
      <c r="AY34" s="25"/>
      <c r="AZ34" s="17">
        <v>290</v>
      </c>
      <c r="BA34" s="25"/>
      <c r="BB34" s="25"/>
      <c r="BC34" s="25"/>
      <c r="BD34" s="16">
        <v>122.2</v>
      </c>
      <c r="BE34" s="16">
        <v>122.2</v>
      </c>
      <c r="BF34" s="16">
        <v>7.6</v>
      </c>
      <c r="BG34" s="17">
        <v>0</v>
      </c>
      <c r="BH34" s="25"/>
      <c r="BI34" s="25"/>
      <c r="BJ34" s="25"/>
      <c r="BK34" s="25"/>
      <c r="BL34" s="17">
        <v>58</v>
      </c>
      <c r="BM34" s="16">
        <v>122.2</v>
      </c>
      <c r="BN34" s="25"/>
      <c r="BO34" s="25"/>
      <c r="BP34" s="17">
        <v>290</v>
      </c>
      <c r="BQ34" s="25"/>
      <c r="BR34" s="25"/>
      <c r="BS34" s="25"/>
      <c r="BT34" s="17">
        <v>122.2</v>
      </c>
      <c r="BU34" s="17">
        <v>122.2</v>
      </c>
      <c r="BV34" s="17">
        <v>7.6</v>
      </c>
      <c r="BW34" s="17">
        <v>0</v>
      </c>
      <c r="BX34" s="12" t="s">
        <v>112</v>
      </c>
      <c r="BY34" s="134">
        <v>3</v>
      </c>
      <c r="BZ34" s="134">
        <v>3</v>
      </c>
      <c r="CA34" s="134">
        <v>3</v>
      </c>
      <c r="CB34" s="134">
        <v>3</v>
      </c>
    </row>
    <row r="35" spans="1:80" s="22" customFormat="1" x14ac:dyDescent="0.2">
      <c r="A35" s="167"/>
      <c r="B35" s="192"/>
      <c r="C35" s="202"/>
      <c r="D35" s="200"/>
      <c r="E35" s="197"/>
      <c r="F35" s="194"/>
      <c r="G35" s="194"/>
      <c r="H35" s="25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33"/>
      <c r="Y35" s="33"/>
      <c r="Z35" s="33"/>
      <c r="AA35" s="33"/>
      <c r="AB35" s="62"/>
      <c r="AC35" s="48"/>
      <c r="AD35" s="48"/>
      <c r="AE35" s="48"/>
      <c r="AF35" s="16"/>
      <c r="AG35" s="16"/>
      <c r="AH35" s="48"/>
      <c r="AI35" s="48"/>
      <c r="AJ35" s="16"/>
      <c r="AK35" s="48"/>
      <c r="AL35" s="48"/>
      <c r="AM35" s="17"/>
      <c r="AN35" s="16"/>
      <c r="AO35" s="16"/>
      <c r="AP35" s="16"/>
      <c r="AQ35" s="17"/>
      <c r="AR35" s="25"/>
      <c r="AS35" s="25"/>
      <c r="AT35" s="25"/>
      <c r="AU35" s="25"/>
      <c r="AV35" s="17"/>
      <c r="AW35" s="16"/>
      <c r="AX35" s="25"/>
      <c r="AY35" s="25"/>
      <c r="AZ35" s="17"/>
      <c r="BA35" s="25"/>
      <c r="BB35" s="25"/>
      <c r="BC35" s="25"/>
      <c r="BD35" s="16"/>
      <c r="BE35" s="16"/>
      <c r="BF35" s="16"/>
      <c r="BG35" s="17"/>
      <c r="BH35" s="25"/>
      <c r="BI35" s="25"/>
      <c r="BJ35" s="25"/>
      <c r="BK35" s="25"/>
      <c r="BL35" s="17"/>
      <c r="BM35" s="16"/>
      <c r="BN35" s="25"/>
      <c r="BO35" s="25"/>
      <c r="BP35" s="17"/>
      <c r="BQ35" s="25"/>
      <c r="BR35" s="25"/>
      <c r="BS35" s="25"/>
      <c r="BT35" s="17"/>
      <c r="BU35" s="17"/>
      <c r="BV35" s="17"/>
      <c r="BW35" s="17"/>
      <c r="BX35" s="12" t="s">
        <v>113</v>
      </c>
      <c r="BY35" s="134">
        <v>2</v>
      </c>
      <c r="BZ35" s="134">
        <v>2</v>
      </c>
      <c r="CA35" s="134">
        <v>20</v>
      </c>
      <c r="CB35" s="134">
        <v>20</v>
      </c>
    </row>
    <row r="36" spans="1:80" s="22" customFormat="1" x14ac:dyDescent="0.2">
      <c r="A36" s="167"/>
      <c r="B36" s="192"/>
      <c r="C36" s="202"/>
      <c r="D36" s="200"/>
      <c r="E36" s="197"/>
      <c r="F36" s="194"/>
      <c r="G36" s="194"/>
      <c r="H36" s="2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33"/>
      <c r="Y36" s="33"/>
      <c r="Z36" s="33"/>
      <c r="AA36" s="33"/>
      <c r="AB36" s="62"/>
      <c r="AC36" s="48"/>
      <c r="AD36" s="48"/>
      <c r="AE36" s="48"/>
      <c r="AF36" s="16"/>
      <c r="AG36" s="16"/>
      <c r="AH36" s="48"/>
      <c r="AI36" s="48"/>
      <c r="AJ36" s="16"/>
      <c r="AK36" s="48"/>
      <c r="AL36" s="48"/>
      <c r="AM36" s="17"/>
      <c r="AN36" s="16"/>
      <c r="AO36" s="16"/>
      <c r="AP36" s="16"/>
      <c r="AQ36" s="17"/>
      <c r="AR36" s="25"/>
      <c r="AS36" s="25"/>
      <c r="AT36" s="25"/>
      <c r="AU36" s="25"/>
      <c r="AV36" s="17"/>
      <c r="AW36" s="16"/>
      <c r="AX36" s="25"/>
      <c r="AY36" s="25"/>
      <c r="AZ36" s="17"/>
      <c r="BA36" s="25"/>
      <c r="BB36" s="25"/>
      <c r="BC36" s="25"/>
      <c r="BD36" s="16"/>
      <c r="BE36" s="16"/>
      <c r="BF36" s="16"/>
      <c r="BG36" s="17"/>
      <c r="BH36" s="25"/>
      <c r="BI36" s="25"/>
      <c r="BJ36" s="25"/>
      <c r="BK36" s="25"/>
      <c r="BL36" s="17"/>
      <c r="BM36" s="16"/>
      <c r="BN36" s="25"/>
      <c r="BO36" s="25"/>
      <c r="BP36" s="17"/>
      <c r="BQ36" s="25"/>
      <c r="BR36" s="25"/>
      <c r="BS36" s="25"/>
      <c r="BT36" s="17"/>
      <c r="BU36" s="17"/>
      <c r="BV36" s="17"/>
      <c r="BW36" s="17"/>
      <c r="BX36" s="12" t="s">
        <v>114</v>
      </c>
      <c r="BY36" s="135">
        <v>12</v>
      </c>
      <c r="BZ36" s="134">
        <v>16</v>
      </c>
      <c r="CA36" s="135">
        <v>18</v>
      </c>
      <c r="CB36" s="135">
        <v>18</v>
      </c>
    </row>
    <row r="37" spans="1:80" s="22" customFormat="1" x14ac:dyDescent="0.2">
      <c r="A37" s="167"/>
      <c r="B37" s="192"/>
      <c r="C37" s="202"/>
      <c r="D37" s="200"/>
      <c r="E37" s="197"/>
      <c r="F37" s="194"/>
      <c r="G37" s="194"/>
      <c r="H37" s="25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33"/>
      <c r="Y37" s="33"/>
      <c r="Z37" s="33"/>
      <c r="AA37" s="33"/>
      <c r="AB37" s="62"/>
      <c r="AC37" s="48"/>
      <c r="AD37" s="48"/>
      <c r="AE37" s="48"/>
      <c r="AF37" s="16"/>
      <c r="AG37" s="16"/>
      <c r="AH37" s="48"/>
      <c r="AI37" s="48"/>
      <c r="AJ37" s="16"/>
      <c r="AK37" s="48"/>
      <c r="AL37" s="48"/>
      <c r="AM37" s="17"/>
      <c r="AN37" s="16"/>
      <c r="AO37" s="16"/>
      <c r="AP37" s="16"/>
      <c r="AQ37" s="17"/>
      <c r="AR37" s="25"/>
      <c r="AS37" s="25"/>
      <c r="AT37" s="25"/>
      <c r="AU37" s="25"/>
      <c r="AV37" s="17"/>
      <c r="AW37" s="16"/>
      <c r="AX37" s="25"/>
      <c r="AY37" s="25"/>
      <c r="AZ37" s="17"/>
      <c r="BA37" s="25"/>
      <c r="BB37" s="25"/>
      <c r="BC37" s="25"/>
      <c r="BD37" s="16"/>
      <c r="BE37" s="16"/>
      <c r="BF37" s="16"/>
      <c r="BG37" s="17"/>
      <c r="BH37" s="25"/>
      <c r="BI37" s="25"/>
      <c r="BJ37" s="25"/>
      <c r="BK37" s="25"/>
      <c r="BL37" s="17"/>
      <c r="BM37" s="16"/>
      <c r="BN37" s="25"/>
      <c r="BO37" s="25"/>
      <c r="BP37" s="17"/>
      <c r="BQ37" s="25"/>
      <c r="BR37" s="25"/>
      <c r="BS37" s="25"/>
      <c r="BT37" s="17"/>
      <c r="BU37" s="17"/>
      <c r="BV37" s="17"/>
      <c r="BW37" s="17"/>
      <c r="BX37" s="12" t="s">
        <v>115</v>
      </c>
      <c r="BY37" s="135">
        <v>20</v>
      </c>
      <c r="BZ37" s="134">
        <v>30</v>
      </c>
      <c r="CA37" s="135">
        <v>30</v>
      </c>
      <c r="CB37" s="135">
        <v>30</v>
      </c>
    </row>
    <row r="38" spans="1:80" s="22" customFormat="1" x14ac:dyDescent="0.2">
      <c r="A38" s="167"/>
      <c r="B38" s="192"/>
      <c r="C38" s="202"/>
      <c r="D38" s="200"/>
      <c r="E38" s="197"/>
      <c r="F38" s="194"/>
      <c r="G38" s="194"/>
      <c r="H38" s="25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33"/>
      <c r="Y38" s="33"/>
      <c r="Z38" s="33"/>
      <c r="AA38" s="33"/>
      <c r="AB38" s="62"/>
      <c r="AC38" s="48"/>
      <c r="AD38" s="48"/>
      <c r="AE38" s="48"/>
      <c r="AF38" s="16"/>
      <c r="AG38" s="16"/>
      <c r="AH38" s="48"/>
      <c r="AI38" s="48"/>
      <c r="AJ38" s="16"/>
      <c r="AK38" s="48"/>
      <c r="AL38" s="48"/>
      <c r="AM38" s="17"/>
      <c r="AN38" s="16"/>
      <c r="AO38" s="16"/>
      <c r="AP38" s="16"/>
      <c r="AQ38" s="17"/>
      <c r="AR38" s="25"/>
      <c r="AS38" s="25"/>
      <c r="AT38" s="25"/>
      <c r="AU38" s="25"/>
      <c r="AV38" s="17"/>
      <c r="AW38" s="16"/>
      <c r="AX38" s="25"/>
      <c r="AY38" s="25"/>
      <c r="AZ38" s="17"/>
      <c r="BA38" s="25"/>
      <c r="BB38" s="25"/>
      <c r="BC38" s="25"/>
      <c r="BD38" s="16"/>
      <c r="BE38" s="16"/>
      <c r="BF38" s="16"/>
      <c r="BG38" s="17"/>
      <c r="BH38" s="25"/>
      <c r="BI38" s="25"/>
      <c r="BJ38" s="25"/>
      <c r="BK38" s="25"/>
      <c r="BL38" s="17"/>
      <c r="BM38" s="16"/>
      <c r="BN38" s="25"/>
      <c r="BO38" s="25"/>
      <c r="BP38" s="17"/>
      <c r="BQ38" s="25"/>
      <c r="BR38" s="25"/>
      <c r="BS38" s="25"/>
      <c r="BT38" s="17"/>
      <c r="BU38" s="17"/>
      <c r="BV38" s="17"/>
      <c r="BW38" s="17"/>
      <c r="BX38" s="12" t="s">
        <v>116</v>
      </c>
      <c r="BY38" s="135">
        <v>2</v>
      </c>
      <c r="BZ38" s="134">
        <v>2</v>
      </c>
      <c r="CA38" s="135">
        <v>1</v>
      </c>
      <c r="CB38" s="135">
        <v>1</v>
      </c>
    </row>
    <row r="39" spans="1:80" s="22" customFormat="1" x14ac:dyDescent="0.2">
      <c r="A39" s="167"/>
      <c r="B39" s="192"/>
      <c r="C39" s="202"/>
      <c r="D39" s="200"/>
      <c r="E39" s="197"/>
      <c r="F39" s="194"/>
      <c r="G39" s="194"/>
      <c r="H39" s="25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33"/>
      <c r="Y39" s="33"/>
      <c r="Z39" s="33"/>
      <c r="AA39" s="33"/>
      <c r="AB39" s="62"/>
      <c r="AC39" s="48"/>
      <c r="AD39" s="48"/>
      <c r="AE39" s="48"/>
      <c r="AF39" s="16"/>
      <c r="AG39" s="16"/>
      <c r="AH39" s="48"/>
      <c r="AI39" s="48"/>
      <c r="AJ39" s="16"/>
      <c r="AK39" s="48"/>
      <c r="AL39" s="48"/>
      <c r="AM39" s="17"/>
      <c r="AN39" s="16"/>
      <c r="AO39" s="16"/>
      <c r="AP39" s="16"/>
      <c r="AQ39" s="17"/>
      <c r="AR39" s="25"/>
      <c r="AS39" s="25"/>
      <c r="AT39" s="25"/>
      <c r="AU39" s="25"/>
      <c r="AV39" s="17"/>
      <c r="AW39" s="16"/>
      <c r="AX39" s="25"/>
      <c r="AY39" s="25"/>
      <c r="AZ39" s="17"/>
      <c r="BA39" s="25"/>
      <c r="BB39" s="25"/>
      <c r="BC39" s="25"/>
      <c r="BD39" s="16"/>
      <c r="BE39" s="16"/>
      <c r="BF39" s="16"/>
      <c r="BG39" s="17"/>
      <c r="BH39" s="25"/>
      <c r="BI39" s="25"/>
      <c r="BJ39" s="25"/>
      <c r="BK39" s="25"/>
      <c r="BL39" s="17"/>
      <c r="BM39" s="16"/>
      <c r="BN39" s="25"/>
      <c r="BO39" s="25"/>
      <c r="BP39" s="17"/>
      <c r="BQ39" s="25"/>
      <c r="BR39" s="25"/>
      <c r="BS39" s="25"/>
      <c r="BT39" s="17"/>
      <c r="BU39" s="17"/>
      <c r="BV39" s="17"/>
      <c r="BW39" s="17"/>
      <c r="BX39" s="12" t="s">
        <v>117</v>
      </c>
      <c r="BY39" s="132">
        <v>43.5</v>
      </c>
      <c r="BZ39" s="132">
        <v>43.5</v>
      </c>
      <c r="CA39" s="132">
        <v>43.5</v>
      </c>
      <c r="CB39" s="132">
        <v>43.5</v>
      </c>
    </row>
    <row r="40" spans="1:80" s="22" customFormat="1" x14ac:dyDescent="0.2">
      <c r="A40" s="168"/>
      <c r="B40" s="183"/>
      <c r="C40" s="185"/>
      <c r="D40" s="201"/>
      <c r="E40" s="198"/>
      <c r="F40" s="195"/>
      <c r="G40" s="195"/>
      <c r="H40" s="25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33"/>
      <c r="Y40" s="33"/>
      <c r="Z40" s="33"/>
      <c r="AA40" s="33"/>
      <c r="AB40" s="62"/>
      <c r="AC40" s="48"/>
      <c r="AD40" s="48"/>
      <c r="AE40" s="48"/>
      <c r="AF40" s="16"/>
      <c r="AG40" s="16"/>
      <c r="AH40" s="48"/>
      <c r="AI40" s="48"/>
      <c r="AJ40" s="16"/>
      <c r="AK40" s="48"/>
      <c r="AL40" s="48"/>
      <c r="AM40" s="17"/>
      <c r="AN40" s="16"/>
      <c r="AO40" s="16"/>
      <c r="AP40" s="16"/>
      <c r="AQ40" s="17"/>
      <c r="AR40" s="25"/>
      <c r="AS40" s="25"/>
      <c r="AT40" s="25"/>
      <c r="AU40" s="25"/>
      <c r="AV40" s="17"/>
      <c r="AW40" s="16"/>
      <c r="AX40" s="25"/>
      <c r="AY40" s="25"/>
      <c r="AZ40" s="17"/>
      <c r="BA40" s="25"/>
      <c r="BB40" s="25"/>
      <c r="BC40" s="25"/>
      <c r="BD40" s="16"/>
      <c r="BE40" s="16"/>
      <c r="BF40" s="16"/>
      <c r="BG40" s="17"/>
      <c r="BH40" s="25"/>
      <c r="BI40" s="25"/>
      <c r="BJ40" s="25"/>
      <c r="BK40" s="25"/>
      <c r="BL40" s="17"/>
      <c r="BM40" s="16"/>
      <c r="BN40" s="25"/>
      <c r="BO40" s="25"/>
      <c r="BP40" s="17"/>
      <c r="BQ40" s="25"/>
      <c r="BR40" s="25"/>
      <c r="BS40" s="25"/>
      <c r="BT40" s="17"/>
      <c r="BU40" s="17"/>
      <c r="BV40" s="17"/>
      <c r="BW40" s="17"/>
      <c r="BX40" s="136" t="s">
        <v>118</v>
      </c>
      <c r="BY40" s="134">
        <v>0</v>
      </c>
      <c r="BZ40" s="134">
        <v>180</v>
      </c>
      <c r="CA40" s="134">
        <v>90</v>
      </c>
      <c r="CB40" s="134">
        <v>90</v>
      </c>
    </row>
    <row r="41" spans="1:80" s="22" customFormat="1" ht="20.25" customHeight="1" x14ac:dyDescent="0.2">
      <c r="A41" s="14" t="s">
        <v>38</v>
      </c>
      <c r="B41" s="15" t="s">
        <v>33</v>
      </c>
      <c r="C41" s="178" t="s">
        <v>40</v>
      </c>
      <c r="D41" s="178"/>
      <c r="E41" s="178"/>
      <c r="F41" s="178"/>
      <c r="G41" s="178"/>
      <c r="H41" s="20"/>
      <c r="I41" s="20"/>
      <c r="J41" s="20"/>
      <c r="K41" s="20"/>
      <c r="L41" s="20"/>
      <c r="M41" s="20">
        <f t="shared" ref="M41:BT41" si="4">SUM(M34)</f>
        <v>123.38</v>
      </c>
      <c r="N41" s="20"/>
      <c r="O41" s="20"/>
      <c r="P41" s="20"/>
      <c r="Q41" s="20"/>
      <c r="R41" s="20"/>
      <c r="S41" s="20"/>
      <c r="T41" s="20">
        <f t="shared" si="4"/>
        <v>123.38</v>
      </c>
      <c r="U41" s="20">
        <f t="shared" si="4"/>
        <v>123.38</v>
      </c>
      <c r="V41" s="20">
        <f t="shared" si="4"/>
        <v>6.95</v>
      </c>
      <c r="W41" s="20">
        <f t="shared" si="4"/>
        <v>0</v>
      </c>
      <c r="X41" s="20">
        <f t="shared" si="4"/>
        <v>0</v>
      </c>
      <c r="Y41" s="20">
        <f t="shared" si="4"/>
        <v>0</v>
      </c>
      <c r="Z41" s="20">
        <f t="shared" si="4"/>
        <v>0</v>
      </c>
      <c r="AA41" s="20">
        <f t="shared" si="4"/>
        <v>0</v>
      </c>
      <c r="AB41" s="20"/>
      <c r="AC41" s="20"/>
      <c r="AD41" s="20"/>
      <c r="AE41" s="20"/>
      <c r="AF41" s="20">
        <v>58</v>
      </c>
      <c r="AG41" s="20">
        <f t="shared" si="4"/>
        <v>122.2</v>
      </c>
      <c r="AH41" s="20"/>
      <c r="AI41" s="20"/>
      <c r="AJ41" s="20">
        <f t="shared" si="4"/>
        <v>290</v>
      </c>
      <c r="AK41" s="20"/>
      <c r="AL41" s="20"/>
      <c r="AM41" s="20"/>
      <c r="AN41" s="20">
        <f t="shared" si="4"/>
        <v>122.2</v>
      </c>
      <c r="AO41" s="20">
        <f t="shared" si="4"/>
        <v>122.2</v>
      </c>
      <c r="AP41" s="20">
        <f t="shared" si="4"/>
        <v>7.6</v>
      </c>
      <c r="AQ41" s="20">
        <f t="shared" si="4"/>
        <v>0</v>
      </c>
      <c r="AR41" s="20"/>
      <c r="AS41" s="20"/>
      <c r="AT41" s="20"/>
      <c r="AU41" s="20"/>
      <c r="AV41" s="20">
        <f t="shared" si="4"/>
        <v>58</v>
      </c>
      <c r="AW41" s="20">
        <f t="shared" si="4"/>
        <v>122.2</v>
      </c>
      <c r="AX41" s="20"/>
      <c r="AY41" s="20"/>
      <c r="AZ41" s="20">
        <f t="shared" si="4"/>
        <v>290</v>
      </c>
      <c r="BA41" s="20"/>
      <c r="BB41" s="20"/>
      <c r="BC41" s="20"/>
      <c r="BD41" s="20">
        <f t="shared" si="4"/>
        <v>122.2</v>
      </c>
      <c r="BE41" s="20">
        <f t="shared" si="4"/>
        <v>122.2</v>
      </c>
      <c r="BF41" s="20">
        <f t="shared" si="4"/>
        <v>7.6</v>
      </c>
      <c r="BG41" s="20">
        <f t="shared" si="4"/>
        <v>0</v>
      </c>
      <c r="BH41" s="20"/>
      <c r="BI41" s="20"/>
      <c r="BJ41" s="20"/>
      <c r="BK41" s="20"/>
      <c r="BL41" s="20">
        <f t="shared" si="4"/>
        <v>58</v>
      </c>
      <c r="BM41" s="20">
        <f t="shared" si="4"/>
        <v>122.2</v>
      </c>
      <c r="BN41" s="20"/>
      <c r="BO41" s="20"/>
      <c r="BP41" s="20">
        <f t="shared" si="4"/>
        <v>290</v>
      </c>
      <c r="BQ41" s="20"/>
      <c r="BR41" s="20"/>
      <c r="BS41" s="20"/>
      <c r="BT41" s="20">
        <f t="shared" si="4"/>
        <v>122.2</v>
      </c>
      <c r="BU41" s="20">
        <f>SUM(BU34)</f>
        <v>122.2</v>
      </c>
      <c r="BV41" s="20">
        <f>SUM(BV34)</f>
        <v>7.6</v>
      </c>
      <c r="BW41" s="20">
        <f>SUM(BW34)</f>
        <v>0</v>
      </c>
      <c r="BX41" s="137" t="s">
        <v>37</v>
      </c>
      <c r="BY41" s="138"/>
      <c r="BZ41" s="138"/>
      <c r="CA41" s="138"/>
      <c r="CB41" s="138"/>
    </row>
    <row r="42" spans="1:80" s="22" customFormat="1" ht="15.75" customHeight="1" x14ac:dyDescent="0.2">
      <c r="A42" s="159" t="s">
        <v>38</v>
      </c>
      <c r="B42" s="175" t="s">
        <v>56</v>
      </c>
      <c r="C42" s="176"/>
      <c r="D42" s="176"/>
      <c r="E42" s="176"/>
      <c r="F42" s="176"/>
      <c r="G42" s="177"/>
      <c r="H42" s="28"/>
      <c r="I42" s="28"/>
      <c r="J42" s="28"/>
      <c r="K42" s="28"/>
      <c r="L42" s="28"/>
      <c r="M42" s="28">
        <f t="shared" ref="M42:BT42" si="5">M41</f>
        <v>123.38</v>
      </c>
      <c r="N42" s="28"/>
      <c r="O42" s="28"/>
      <c r="P42" s="28"/>
      <c r="Q42" s="28"/>
      <c r="R42" s="28"/>
      <c r="S42" s="28"/>
      <c r="T42" s="28">
        <f t="shared" si="5"/>
        <v>123.38</v>
      </c>
      <c r="U42" s="28">
        <f t="shared" si="5"/>
        <v>123.38</v>
      </c>
      <c r="V42" s="28">
        <f t="shared" si="5"/>
        <v>6.95</v>
      </c>
      <c r="W42" s="28">
        <f t="shared" si="5"/>
        <v>0</v>
      </c>
      <c r="X42" s="28">
        <f t="shared" si="5"/>
        <v>0</v>
      </c>
      <c r="Y42" s="28">
        <f t="shared" si="5"/>
        <v>0</v>
      </c>
      <c r="Z42" s="28">
        <f t="shared" si="5"/>
        <v>0</v>
      </c>
      <c r="AA42" s="28">
        <f t="shared" si="5"/>
        <v>0</v>
      </c>
      <c r="AB42" s="28"/>
      <c r="AC42" s="28"/>
      <c r="AD42" s="28"/>
      <c r="AE42" s="28"/>
      <c r="AF42" s="28">
        <f t="shared" si="5"/>
        <v>58</v>
      </c>
      <c r="AG42" s="28">
        <f t="shared" si="5"/>
        <v>122.2</v>
      </c>
      <c r="AH42" s="28"/>
      <c r="AI42" s="28"/>
      <c r="AJ42" s="28">
        <f t="shared" si="5"/>
        <v>290</v>
      </c>
      <c r="AK42" s="28"/>
      <c r="AL42" s="28"/>
      <c r="AM42" s="28"/>
      <c r="AN42" s="28">
        <f t="shared" si="5"/>
        <v>122.2</v>
      </c>
      <c r="AO42" s="28">
        <f t="shared" si="5"/>
        <v>122.2</v>
      </c>
      <c r="AP42" s="28">
        <f t="shared" si="5"/>
        <v>7.6</v>
      </c>
      <c r="AQ42" s="28">
        <f t="shared" si="5"/>
        <v>0</v>
      </c>
      <c r="AR42" s="28"/>
      <c r="AS42" s="28"/>
      <c r="AT42" s="28"/>
      <c r="AU42" s="28"/>
      <c r="AV42" s="28">
        <f t="shared" si="5"/>
        <v>58</v>
      </c>
      <c r="AW42" s="28">
        <f t="shared" si="5"/>
        <v>122.2</v>
      </c>
      <c r="AX42" s="28"/>
      <c r="AY42" s="28"/>
      <c r="AZ42" s="28">
        <f t="shared" si="5"/>
        <v>290</v>
      </c>
      <c r="BA42" s="28"/>
      <c r="BB42" s="28"/>
      <c r="BC42" s="28"/>
      <c r="BD42" s="28">
        <f t="shared" si="5"/>
        <v>122.2</v>
      </c>
      <c r="BE42" s="28">
        <f t="shared" si="5"/>
        <v>122.2</v>
      </c>
      <c r="BF42" s="28">
        <f t="shared" si="5"/>
        <v>7.6</v>
      </c>
      <c r="BG42" s="28">
        <f t="shared" si="5"/>
        <v>0</v>
      </c>
      <c r="BH42" s="28"/>
      <c r="BI42" s="28"/>
      <c r="BJ42" s="28"/>
      <c r="BK42" s="28"/>
      <c r="BL42" s="28">
        <f t="shared" si="5"/>
        <v>58</v>
      </c>
      <c r="BM42" s="28">
        <f t="shared" si="5"/>
        <v>122.2</v>
      </c>
      <c r="BN42" s="28"/>
      <c r="BO42" s="28"/>
      <c r="BP42" s="28">
        <f t="shared" si="5"/>
        <v>290</v>
      </c>
      <c r="BQ42" s="28"/>
      <c r="BR42" s="28"/>
      <c r="BS42" s="28"/>
      <c r="BT42" s="28">
        <f t="shared" si="5"/>
        <v>122.2</v>
      </c>
      <c r="BU42" s="28">
        <f>BU41</f>
        <v>122.2</v>
      </c>
      <c r="BV42" s="28">
        <f>BV41</f>
        <v>7.6</v>
      </c>
      <c r="BW42" s="28">
        <f>BW41</f>
        <v>0</v>
      </c>
      <c r="BX42" s="23"/>
      <c r="BY42" s="23" t="s">
        <v>37</v>
      </c>
      <c r="BZ42" s="23" t="s">
        <v>37</v>
      </c>
      <c r="CA42" s="23" t="s">
        <v>37</v>
      </c>
      <c r="CB42" s="23" t="s">
        <v>37</v>
      </c>
    </row>
    <row r="43" spans="1:80" s="22" customFormat="1" ht="15.75" customHeight="1" x14ac:dyDescent="0.2">
      <c r="A43" s="14" t="s">
        <v>39</v>
      </c>
      <c r="B43" s="181" t="s">
        <v>43</v>
      </c>
      <c r="C43" s="18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1"/>
      <c r="AE43" s="181"/>
      <c r="AF43" s="181"/>
      <c r="AG43" s="181"/>
      <c r="AH43" s="181"/>
      <c r="AI43" s="181"/>
      <c r="AJ43" s="181"/>
      <c r="AK43" s="181"/>
      <c r="AL43" s="181"/>
      <c r="AM43" s="181"/>
      <c r="AN43" s="181"/>
      <c r="AO43" s="181"/>
      <c r="AP43" s="181"/>
      <c r="AQ43" s="181"/>
      <c r="AR43" s="181"/>
      <c r="AS43" s="181"/>
      <c r="AT43" s="181"/>
      <c r="AU43" s="181"/>
      <c r="AV43" s="181"/>
      <c r="AW43" s="181"/>
      <c r="AX43" s="181"/>
      <c r="AY43" s="181"/>
      <c r="AZ43" s="181"/>
      <c r="BA43" s="181"/>
      <c r="BB43" s="181"/>
      <c r="BC43" s="181"/>
      <c r="BD43" s="181"/>
      <c r="BE43" s="181"/>
      <c r="BF43" s="181"/>
      <c r="BG43" s="181"/>
      <c r="BH43" s="181"/>
      <c r="BI43" s="181"/>
      <c r="BJ43" s="181"/>
      <c r="BK43" s="181"/>
      <c r="BL43" s="181"/>
      <c r="BM43" s="181"/>
      <c r="BN43" s="181"/>
      <c r="BO43" s="181"/>
      <c r="BP43" s="181"/>
      <c r="BQ43" s="181"/>
      <c r="BR43" s="181"/>
      <c r="BS43" s="181"/>
      <c r="BT43" s="181"/>
      <c r="BU43" s="181"/>
      <c r="BV43" s="181"/>
      <c r="BW43" s="181"/>
      <c r="BX43" s="23"/>
      <c r="BY43" s="23"/>
      <c r="BZ43" s="23"/>
      <c r="CA43" s="23"/>
      <c r="CB43" s="23"/>
    </row>
    <row r="44" spans="1:80" s="22" customFormat="1" ht="15.75" customHeight="1" x14ac:dyDescent="0.2">
      <c r="A44" s="14" t="s">
        <v>39</v>
      </c>
      <c r="B44" s="24" t="s">
        <v>33</v>
      </c>
      <c r="C44" s="187" t="s">
        <v>44</v>
      </c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7"/>
      <c r="AE44" s="187"/>
      <c r="AF44" s="187"/>
      <c r="AG44" s="187"/>
      <c r="AH44" s="187"/>
      <c r="AI44" s="187"/>
      <c r="AJ44" s="187"/>
      <c r="AK44" s="187"/>
      <c r="AL44" s="187"/>
      <c r="AM44" s="187"/>
      <c r="AN44" s="187"/>
      <c r="AO44" s="187"/>
      <c r="AP44" s="187"/>
      <c r="AQ44" s="187"/>
      <c r="AR44" s="187"/>
      <c r="AS44" s="187"/>
      <c r="AT44" s="187"/>
      <c r="AU44" s="187"/>
      <c r="AV44" s="187"/>
      <c r="AW44" s="187"/>
      <c r="AX44" s="187"/>
      <c r="AY44" s="187"/>
      <c r="AZ44" s="187"/>
      <c r="BA44" s="187"/>
      <c r="BB44" s="187"/>
      <c r="BC44" s="187"/>
      <c r="BD44" s="187"/>
      <c r="BE44" s="187"/>
      <c r="BF44" s="187"/>
      <c r="BG44" s="187"/>
      <c r="BH44" s="187"/>
      <c r="BI44" s="187"/>
      <c r="BJ44" s="187"/>
      <c r="BK44" s="187"/>
      <c r="BL44" s="187"/>
      <c r="BM44" s="187"/>
      <c r="BN44" s="187"/>
      <c r="BO44" s="187"/>
      <c r="BP44" s="187"/>
      <c r="BQ44" s="187"/>
      <c r="BR44" s="187"/>
      <c r="BS44" s="187"/>
      <c r="BT44" s="187"/>
      <c r="BU44" s="187"/>
      <c r="BV44" s="187"/>
      <c r="BW44" s="187"/>
      <c r="BX44" s="19"/>
      <c r="BY44" s="19"/>
      <c r="BZ44" s="19"/>
      <c r="CA44" s="19"/>
      <c r="CB44" s="19"/>
    </row>
    <row r="45" spans="1:80" s="22" customFormat="1" ht="45.75" customHeight="1" x14ac:dyDescent="0.2">
      <c r="A45" s="163" t="s">
        <v>39</v>
      </c>
      <c r="B45" s="182" t="s">
        <v>33</v>
      </c>
      <c r="C45" s="184" t="s">
        <v>33</v>
      </c>
      <c r="D45" s="59" t="s">
        <v>68</v>
      </c>
      <c r="E45" s="186" t="s">
        <v>34</v>
      </c>
      <c r="F45" s="180" t="s">
        <v>35</v>
      </c>
      <c r="G45" s="180" t="s">
        <v>45</v>
      </c>
      <c r="H45" s="156"/>
      <c r="I45" s="156"/>
      <c r="J45" s="156"/>
      <c r="K45" s="156"/>
      <c r="L45" s="156"/>
      <c r="M45" s="156">
        <v>28.96</v>
      </c>
      <c r="N45" s="156"/>
      <c r="O45" s="156"/>
      <c r="P45" s="156"/>
      <c r="Q45" s="156"/>
      <c r="R45" s="156"/>
      <c r="S45" s="156"/>
      <c r="T45" s="156">
        <f>M45</f>
        <v>28.96</v>
      </c>
      <c r="U45" s="156">
        <f>M45</f>
        <v>28.96</v>
      </c>
      <c r="V45" s="156">
        <v>0</v>
      </c>
      <c r="W45" s="156">
        <v>0</v>
      </c>
      <c r="X45" s="156"/>
      <c r="Y45" s="156"/>
      <c r="Z45" s="156"/>
      <c r="AA45" s="156"/>
      <c r="AB45" s="156"/>
      <c r="AC45" s="156"/>
      <c r="AD45" s="156"/>
      <c r="AE45" s="156"/>
      <c r="AF45" s="156"/>
      <c r="AG45" s="156">
        <v>29</v>
      </c>
      <c r="AH45" s="156"/>
      <c r="AI45" s="156"/>
      <c r="AJ45" s="156"/>
      <c r="AK45" s="156"/>
      <c r="AL45" s="156"/>
      <c r="AM45" s="156"/>
      <c r="AN45" s="156">
        <v>29</v>
      </c>
      <c r="AO45" s="156">
        <v>29</v>
      </c>
      <c r="AP45" s="156">
        <v>0</v>
      </c>
      <c r="AQ45" s="156">
        <v>0</v>
      </c>
      <c r="AR45" s="156"/>
      <c r="AS45" s="156"/>
      <c r="AT45" s="156"/>
      <c r="AU45" s="156"/>
      <c r="AV45" s="156"/>
      <c r="AW45" s="156">
        <v>29</v>
      </c>
      <c r="AX45" s="156"/>
      <c r="AY45" s="156"/>
      <c r="AZ45" s="156"/>
      <c r="BA45" s="156"/>
      <c r="BB45" s="156"/>
      <c r="BC45" s="156"/>
      <c r="BD45" s="156">
        <v>29</v>
      </c>
      <c r="BE45" s="156">
        <v>29</v>
      </c>
      <c r="BF45" s="156">
        <v>0</v>
      </c>
      <c r="BG45" s="156">
        <v>0</v>
      </c>
      <c r="BH45" s="156"/>
      <c r="BI45" s="156"/>
      <c r="BJ45" s="156"/>
      <c r="BK45" s="156"/>
      <c r="BL45" s="156"/>
      <c r="BM45" s="156">
        <v>29</v>
      </c>
      <c r="BN45" s="156"/>
      <c r="BO45" s="156"/>
      <c r="BP45" s="156"/>
      <c r="BQ45" s="156"/>
      <c r="BR45" s="156"/>
      <c r="BS45" s="156"/>
      <c r="BT45" s="156">
        <v>29</v>
      </c>
      <c r="BU45" s="156">
        <v>29</v>
      </c>
      <c r="BV45" s="156">
        <v>0</v>
      </c>
      <c r="BW45" s="156">
        <v>0</v>
      </c>
      <c r="BX45" s="157" t="s">
        <v>119</v>
      </c>
      <c r="BY45" s="62">
        <v>9</v>
      </c>
      <c r="BZ45" s="62">
        <v>9</v>
      </c>
      <c r="CA45" s="62">
        <v>10</v>
      </c>
      <c r="CB45" s="62">
        <v>10</v>
      </c>
    </row>
    <row r="46" spans="1:80" s="22" customFormat="1" ht="140.25" x14ac:dyDescent="0.2">
      <c r="A46" s="165"/>
      <c r="B46" s="183"/>
      <c r="C46" s="185"/>
      <c r="D46" s="32" t="s">
        <v>60</v>
      </c>
      <c r="E46" s="186"/>
      <c r="F46" s="180"/>
      <c r="G46" s="180"/>
      <c r="H46" s="17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25"/>
      <c r="BY46" s="25"/>
      <c r="BZ46" s="25"/>
      <c r="CA46" s="25"/>
      <c r="CB46" s="25"/>
    </row>
    <row r="47" spans="1:80" s="22" customFormat="1" ht="25.5" customHeight="1" x14ac:dyDescent="0.2">
      <c r="A47" s="14" t="s">
        <v>39</v>
      </c>
      <c r="B47" s="24" t="s">
        <v>33</v>
      </c>
      <c r="C47" s="178" t="s">
        <v>40</v>
      </c>
      <c r="D47" s="178"/>
      <c r="E47" s="178"/>
      <c r="F47" s="178"/>
      <c r="G47" s="178"/>
      <c r="H47" s="20"/>
      <c r="I47" s="20"/>
      <c r="J47" s="20"/>
      <c r="K47" s="20"/>
      <c r="L47" s="20"/>
      <c r="M47" s="20">
        <f t="shared" ref="M47:BT47" si="6">SUM(M45:M46)</f>
        <v>28.96</v>
      </c>
      <c r="N47" s="20"/>
      <c r="O47" s="20"/>
      <c r="P47" s="20"/>
      <c r="Q47" s="20"/>
      <c r="R47" s="20"/>
      <c r="S47" s="20"/>
      <c r="T47" s="20">
        <f t="shared" si="6"/>
        <v>28.96</v>
      </c>
      <c r="U47" s="20">
        <f t="shared" si="6"/>
        <v>28.96</v>
      </c>
      <c r="V47" s="20">
        <f t="shared" si="6"/>
        <v>0</v>
      </c>
      <c r="W47" s="20">
        <f t="shared" si="6"/>
        <v>0</v>
      </c>
      <c r="X47" s="20">
        <f t="shared" si="6"/>
        <v>0</v>
      </c>
      <c r="Y47" s="20">
        <f t="shared" si="6"/>
        <v>0</v>
      </c>
      <c r="Z47" s="20">
        <f t="shared" si="6"/>
        <v>0</v>
      </c>
      <c r="AA47" s="20">
        <f t="shared" si="6"/>
        <v>0</v>
      </c>
      <c r="AB47" s="20"/>
      <c r="AC47" s="20"/>
      <c r="AD47" s="20"/>
      <c r="AE47" s="20"/>
      <c r="AF47" s="20"/>
      <c r="AG47" s="20">
        <f t="shared" si="6"/>
        <v>29</v>
      </c>
      <c r="AH47" s="20"/>
      <c r="AI47" s="20"/>
      <c r="AJ47" s="20"/>
      <c r="AK47" s="20"/>
      <c r="AL47" s="20"/>
      <c r="AM47" s="20"/>
      <c r="AN47" s="20">
        <f t="shared" si="6"/>
        <v>29</v>
      </c>
      <c r="AO47" s="20">
        <f t="shared" si="6"/>
        <v>29</v>
      </c>
      <c r="AP47" s="20">
        <f t="shared" si="6"/>
        <v>0</v>
      </c>
      <c r="AQ47" s="20">
        <f t="shared" si="6"/>
        <v>0</v>
      </c>
      <c r="AR47" s="20"/>
      <c r="AS47" s="20"/>
      <c r="AT47" s="20"/>
      <c r="AU47" s="20"/>
      <c r="AV47" s="20"/>
      <c r="AW47" s="20">
        <f t="shared" si="6"/>
        <v>29</v>
      </c>
      <c r="AX47" s="20"/>
      <c r="AY47" s="20"/>
      <c r="AZ47" s="20"/>
      <c r="BA47" s="20"/>
      <c r="BB47" s="20"/>
      <c r="BC47" s="20"/>
      <c r="BD47" s="20">
        <f t="shared" si="6"/>
        <v>29</v>
      </c>
      <c r="BE47" s="20">
        <f t="shared" si="6"/>
        <v>29</v>
      </c>
      <c r="BF47" s="20">
        <f t="shared" si="6"/>
        <v>0</v>
      </c>
      <c r="BG47" s="20">
        <f t="shared" si="6"/>
        <v>0</v>
      </c>
      <c r="BH47" s="20"/>
      <c r="BI47" s="20"/>
      <c r="BJ47" s="20"/>
      <c r="BK47" s="20"/>
      <c r="BL47" s="20"/>
      <c r="BM47" s="20">
        <f t="shared" si="6"/>
        <v>29</v>
      </c>
      <c r="BN47" s="20"/>
      <c r="BO47" s="20"/>
      <c r="BP47" s="20"/>
      <c r="BQ47" s="20"/>
      <c r="BR47" s="20"/>
      <c r="BS47" s="20"/>
      <c r="BT47" s="20">
        <f t="shared" si="6"/>
        <v>29</v>
      </c>
      <c r="BU47" s="20">
        <f>SUM(BU45:BU46)</f>
        <v>29</v>
      </c>
      <c r="BV47" s="20">
        <f>SUM(BV45:BV46)</f>
        <v>0</v>
      </c>
      <c r="BW47" s="20">
        <f>SUM(BW45:BW46)</f>
        <v>0</v>
      </c>
      <c r="BX47" s="21"/>
      <c r="BY47" s="19"/>
      <c r="BZ47" s="19"/>
      <c r="CA47" s="19"/>
      <c r="CB47" s="19"/>
    </row>
    <row r="48" spans="1:80" s="22" customFormat="1" ht="16.5" customHeight="1" x14ac:dyDescent="0.2">
      <c r="A48" s="14" t="s">
        <v>39</v>
      </c>
      <c r="B48" s="179" t="s">
        <v>41</v>
      </c>
      <c r="C48" s="179"/>
      <c r="D48" s="179"/>
      <c r="E48" s="179"/>
      <c r="F48" s="179"/>
      <c r="G48" s="179"/>
      <c r="H48" s="34"/>
      <c r="I48" s="34"/>
      <c r="J48" s="34"/>
      <c r="K48" s="34"/>
      <c r="L48" s="34"/>
      <c r="M48" s="34">
        <f t="shared" ref="M48:BT48" si="7">M47</f>
        <v>28.96</v>
      </c>
      <c r="N48" s="34"/>
      <c r="O48" s="34"/>
      <c r="P48" s="34"/>
      <c r="Q48" s="34"/>
      <c r="R48" s="34"/>
      <c r="S48" s="34"/>
      <c r="T48" s="34">
        <f t="shared" si="7"/>
        <v>28.96</v>
      </c>
      <c r="U48" s="34">
        <f t="shared" si="7"/>
        <v>28.96</v>
      </c>
      <c r="V48" s="34">
        <f t="shared" si="7"/>
        <v>0</v>
      </c>
      <c r="W48" s="34">
        <f t="shared" si="7"/>
        <v>0</v>
      </c>
      <c r="X48" s="34">
        <f t="shared" si="7"/>
        <v>0</v>
      </c>
      <c r="Y48" s="34">
        <f t="shared" si="7"/>
        <v>0</v>
      </c>
      <c r="Z48" s="34">
        <f t="shared" si="7"/>
        <v>0</v>
      </c>
      <c r="AA48" s="34">
        <f t="shared" si="7"/>
        <v>0</v>
      </c>
      <c r="AB48" s="34"/>
      <c r="AC48" s="34"/>
      <c r="AD48" s="34"/>
      <c r="AE48" s="34"/>
      <c r="AF48" s="34"/>
      <c r="AG48" s="34">
        <f t="shared" si="7"/>
        <v>29</v>
      </c>
      <c r="AH48" s="34"/>
      <c r="AI48" s="34"/>
      <c r="AJ48" s="34"/>
      <c r="AK48" s="34"/>
      <c r="AL48" s="34"/>
      <c r="AM48" s="34"/>
      <c r="AN48" s="34">
        <f t="shared" si="7"/>
        <v>29</v>
      </c>
      <c r="AO48" s="34">
        <f t="shared" si="7"/>
        <v>29</v>
      </c>
      <c r="AP48" s="34">
        <f t="shared" si="7"/>
        <v>0</v>
      </c>
      <c r="AQ48" s="34">
        <f t="shared" si="7"/>
        <v>0</v>
      </c>
      <c r="AR48" s="34"/>
      <c r="AS48" s="34"/>
      <c r="AT48" s="34"/>
      <c r="AU48" s="34"/>
      <c r="AV48" s="34"/>
      <c r="AW48" s="34">
        <f t="shared" si="7"/>
        <v>29</v>
      </c>
      <c r="AX48" s="34"/>
      <c r="AY48" s="34"/>
      <c r="AZ48" s="34"/>
      <c r="BA48" s="34"/>
      <c r="BB48" s="34"/>
      <c r="BC48" s="34"/>
      <c r="BD48" s="34">
        <f t="shared" si="7"/>
        <v>29</v>
      </c>
      <c r="BE48" s="34">
        <f t="shared" si="7"/>
        <v>29</v>
      </c>
      <c r="BF48" s="34">
        <f t="shared" si="7"/>
        <v>0</v>
      </c>
      <c r="BG48" s="34">
        <f t="shared" si="7"/>
        <v>0</v>
      </c>
      <c r="BH48" s="34"/>
      <c r="BI48" s="34"/>
      <c r="BJ48" s="34"/>
      <c r="BK48" s="34"/>
      <c r="BL48" s="34"/>
      <c r="BM48" s="34">
        <f t="shared" si="7"/>
        <v>29</v>
      </c>
      <c r="BN48" s="34"/>
      <c r="BO48" s="34"/>
      <c r="BP48" s="34"/>
      <c r="BQ48" s="34"/>
      <c r="BR48" s="34"/>
      <c r="BS48" s="34"/>
      <c r="BT48" s="34">
        <f t="shared" si="7"/>
        <v>29</v>
      </c>
      <c r="BU48" s="34">
        <f>BU47</f>
        <v>29</v>
      </c>
      <c r="BV48" s="34">
        <f>BV47</f>
        <v>0</v>
      </c>
      <c r="BW48" s="34">
        <f>BW47</f>
        <v>0</v>
      </c>
      <c r="BX48" s="23"/>
      <c r="BY48" s="23"/>
      <c r="BZ48" s="23"/>
      <c r="CA48" s="23"/>
      <c r="CB48" s="23"/>
    </row>
    <row r="49" spans="1:80" s="69" customFormat="1" ht="15" customHeight="1" x14ac:dyDescent="0.2">
      <c r="A49" s="66" t="s">
        <v>34</v>
      </c>
      <c r="B49" s="203" t="s">
        <v>69</v>
      </c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3"/>
      <c r="AE49" s="203"/>
      <c r="AF49" s="203"/>
      <c r="AG49" s="203"/>
      <c r="AH49" s="203"/>
      <c r="AI49" s="203"/>
      <c r="AJ49" s="203"/>
      <c r="AK49" s="203"/>
      <c r="AL49" s="203"/>
      <c r="AM49" s="203"/>
      <c r="AN49" s="203"/>
      <c r="AO49" s="203"/>
      <c r="AP49" s="203"/>
      <c r="AQ49" s="67"/>
      <c r="AR49" s="67"/>
      <c r="AS49" s="67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8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</row>
    <row r="50" spans="1:80" s="69" customFormat="1" ht="15.75" customHeight="1" x14ac:dyDescent="0.2">
      <c r="A50" s="66" t="s">
        <v>34</v>
      </c>
      <c r="B50" s="70" t="s">
        <v>33</v>
      </c>
      <c r="C50" s="204" t="s">
        <v>70</v>
      </c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4"/>
      <c r="AE50" s="204"/>
      <c r="AF50" s="204"/>
      <c r="AG50" s="204"/>
      <c r="AH50" s="204"/>
      <c r="AI50" s="204"/>
      <c r="AJ50" s="204"/>
      <c r="AK50" s="204"/>
      <c r="AL50" s="204"/>
      <c r="AM50" s="204"/>
      <c r="AN50" s="204"/>
      <c r="AO50" s="204"/>
      <c r="AP50" s="204"/>
      <c r="AQ50" s="71"/>
      <c r="AR50" s="71"/>
      <c r="AS50" s="71"/>
      <c r="AT50" s="72"/>
      <c r="AU50" s="72"/>
      <c r="AV50" s="72"/>
      <c r="AW50" s="72"/>
      <c r="AX50" s="72"/>
      <c r="AY50" s="72"/>
      <c r="AZ50" s="72"/>
      <c r="BA50" s="72"/>
      <c r="BB50" s="72"/>
      <c r="BC50" s="72"/>
      <c r="BD50" s="72"/>
      <c r="BE50" s="72"/>
      <c r="BF50" s="72"/>
      <c r="BG50" s="72"/>
      <c r="BH50" s="72"/>
      <c r="BI50" s="72"/>
      <c r="BJ50" s="72"/>
      <c r="BK50" s="73"/>
      <c r="BL50" s="73"/>
      <c r="BM50" s="73"/>
      <c r="BN50" s="73"/>
      <c r="BO50" s="73"/>
      <c r="BP50" s="73"/>
      <c r="BQ50" s="73"/>
      <c r="BR50" s="73"/>
      <c r="BS50" s="73"/>
      <c r="BT50" s="73"/>
      <c r="BU50" s="73"/>
      <c r="BV50" s="73"/>
      <c r="BW50" s="73"/>
      <c r="BX50" s="73"/>
      <c r="BY50" s="73"/>
      <c r="BZ50" s="73"/>
      <c r="CA50" s="73"/>
      <c r="CB50" s="73"/>
    </row>
    <row r="51" spans="1:80" s="69" customFormat="1" ht="24" x14ac:dyDescent="0.2">
      <c r="A51" s="74" t="s">
        <v>34</v>
      </c>
      <c r="B51" s="75" t="s">
        <v>33</v>
      </c>
      <c r="C51" s="76" t="s">
        <v>33</v>
      </c>
      <c r="D51" s="77" t="s">
        <v>71</v>
      </c>
      <c r="E51" s="272" t="s">
        <v>72</v>
      </c>
      <c r="F51" s="273" t="s">
        <v>35</v>
      </c>
      <c r="G51" s="180" t="s">
        <v>73</v>
      </c>
      <c r="H51" s="78">
        <v>168.6</v>
      </c>
      <c r="I51" s="78"/>
      <c r="J51" s="78"/>
      <c r="K51" s="78"/>
      <c r="L51" s="147">
        <v>689.2</v>
      </c>
      <c r="M51" s="148"/>
      <c r="N51" s="78"/>
      <c r="O51" s="78"/>
      <c r="P51" s="78"/>
      <c r="Q51" s="78"/>
      <c r="R51" s="78"/>
      <c r="S51" s="78"/>
      <c r="T51" s="78">
        <f>L51</f>
        <v>689.2</v>
      </c>
      <c r="U51" s="78">
        <f>L51</f>
        <v>689.2</v>
      </c>
      <c r="V51" s="78">
        <v>0</v>
      </c>
      <c r="W51" s="78">
        <v>0</v>
      </c>
      <c r="X51" s="78"/>
      <c r="Y51" s="78"/>
      <c r="Z51" s="78"/>
      <c r="AA51" s="78"/>
      <c r="AB51" s="78"/>
      <c r="AC51" s="78"/>
      <c r="AD51" s="78"/>
      <c r="AE51" s="78"/>
      <c r="AF51" s="78">
        <v>580</v>
      </c>
      <c r="AG51" s="78"/>
      <c r="AH51" s="78"/>
      <c r="AI51" s="78"/>
      <c r="AJ51" s="78"/>
      <c r="AK51" s="78"/>
      <c r="AL51" s="78"/>
      <c r="AM51" s="78"/>
      <c r="AN51" s="78">
        <v>580</v>
      </c>
      <c r="AO51" s="78">
        <v>580</v>
      </c>
      <c r="AP51" s="78">
        <v>0</v>
      </c>
      <c r="AQ51" s="78">
        <v>0</v>
      </c>
      <c r="AR51" s="146"/>
      <c r="AS51" s="146"/>
      <c r="AT51" s="149"/>
      <c r="AU51" s="149"/>
      <c r="AV51" s="149">
        <v>580</v>
      </c>
      <c r="AW51" s="149"/>
      <c r="AX51" s="149"/>
      <c r="AY51" s="149"/>
      <c r="AZ51" s="149"/>
      <c r="BA51" s="149"/>
      <c r="BB51" s="149"/>
      <c r="BC51" s="149"/>
      <c r="BD51" s="149">
        <v>580</v>
      </c>
      <c r="BE51" s="149">
        <v>580</v>
      </c>
      <c r="BF51" s="149">
        <v>0</v>
      </c>
      <c r="BG51" s="149">
        <v>0</v>
      </c>
      <c r="BH51" s="150"/>
      <c r="BI51" s="150"/>
      <c r="BJ51" s="150"/>
      <c r="BK51" s="151"/>
      <c r="BL51" s="151">
        <v>580</v>
      </c>
      <c r="BM51" s="151"/>
      <c r="BN51" s="151"/>
      <c r="BO51" s="151"/>
      <c r="BP51" s="151"/>
      <c r="BQ51" s="151"/>
      <c r="BR51" s="151"/>
      <c r="BS51" s="151"/>
      <c r="BT51" s="151">
        <v>580</v>
      </c>
      <c r="BU51" s="151">
        <v>580</v>
      </c>
      <c r="BV51" s="151">
        <v>0</v>
      </c>
      <c r="BW51" s="151">
        <v>0</v>
      </c>
      <c r="BX51" s="139" t="s">
        <v>74</v>
      </c>
      <c r="BY51" s="140">
        <v>6500</v>
      </c>
      <c r="BZ51" s="140">
        <v>6200</v>
      </c>
      <c r="CA51" s="140">
        <v>5700</v>
      </c>
      <c r="CB51" s="140">
        <v>5200</v>
      </c>
    </row>
    <row r="52" spans="1:80" s="69" customFormat="1" ht="51" x14ac:dyDescent="0.2">
      <c r="A52" s="74" t="s">
        <v>34</v>
      </c>
      <c r="B52" s="80" t="s">
        <v>33</v>
      </c>
      <c r="C52" s="274" t="s">
        <v>33</v>
      </c>
      <c r="D52" s="81" t="s">
        <v>122</v>
      </c>
      <c r="E52" s="272"/>
      <c r="F52" s="273"/>
      <c r="G52" s="180"/>
      <c r="H52" s="82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4"/>
      <c r="Z52" s="84"/>
      <c r="AA52" s="84"/>
      <c r="AB52" s="84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2"/>
      <c r="BH52" s="82"/>
      <c r="BI52" s="82"/>
      <c r="BJ52" s="82"/>
      <c r="BK52" s="82"/>
      <c r="BL52" s="82"/>
      <c r="BM52" s="82"/>
      <c r="BN52" s="82"/>
      <c r="BO52" s="82"/>
      <c r="BP52" s="82"/>
      <c r="BQ52" s="82"/>
      <c r="BR52" s="82"/>
      <c r="BS52" s="82"/>
      <c r="BT52" s="82"/>
      <c r="BU52" s="82"/>
      <c r="BV52" s="82"/>
      <c r="BW52" s="82"/>
      <c r="BX52" s="141" t="s">
        <v>120</v>
      </c>
      <c r="BY52" s="140">
        <v>6500</v>
      </c>
      <c r="BZ52" s="140">
        <v>6200</v>
      </c>
      <c r="CA52" s="140">
        <v>5700</v>
      </c>
      <c r="CB52" s="140">
        <v>5200</v>
      </c>
    </row>
    <row r="53" spans="1:80" s="69" customFormat="1" ht="25.5" x14ac:dyDescent="0.2">
      <c r="A53" s="85"/>
      <c r="B53" s="86"/>
      <c r="C53" s="275"/>
      <c r="D53" s="81" t="s">
        <v>75</v>
      </c>
      <c r="E53" s="272"/>
      <c r="F53" s="273"/>
      <c r="G53" s="180"/>
      <c r="H53" s="82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4"/>
      <c r="Z53" s="84"/>
      <c r="AA53" s="84"/>
      <c r="AB53" s="84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82"/>
      <c r="BV53" s="82"/>
      <c r="BW53" s="82"/>
      <c r="BX53" s="279" t="s">
        <v>121</v>
      </c>
      <c r="BY53" s="257">
        <v>185</v>
      </c>
      <c r="BZ53" s="257">
        <v>185</v>
      </c>
      <c r="CA53" s="257">
        <v>185</v>
      </c>
      <c r="CB53" s="277">
        <v>185</v>
      </c>
    </row>
    <row r="54" spans="1:80" s="69" customFormat="1" ht="25.5" x14ac:dyDescent="0.2">
      <c r="A54" s="88"/>
      <c r="B54" s="89"/>
      <c r="C54" s="276"/>
      <c r="D54" s="81" t="s">
        <v>76</v>
      </c>
      <c r="E54" s="272"/>
      <c r="F54" s="273"/>
      <c r="G54" s="18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1"/>
      <c r="AO54" s="91"/>
      <c r="AP54" s="91"/>
      <c r="AQ54" s="91"/>
      <c r="AR54" s="92"/>
      <c r="AS54" s="92"/>
      <c r="AT54" s="90"/>
      <c r="AU54" s="90"/>
      <c r="AV54" s="90"/>
      <c r="AW54" s="90"/>
      <c r="AX54" s="90"/>
      <c r="AY54" s="90"/>
      <c r="AZ54" s="90"/>
      <c r="BA54" s="90"/>
      <c r="BB54" s="90"/>
      <c r="BC54" s="90"/>
      <c r="BD54" s="90"/>
      <c r="BE54" s="90"/>
      <c r="BF54" s="90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280"/>
      <c r="BY54" s="258"/>
      <c r="BZ54" s="258"/>
      <c r="CA54" s="258"/>
      <c r="CB54" s="278"/>
    </row>
    <row r="55" spans="1:80" s="69" customFormat="1" ht="12" customHeight="1" x14ac:dyDescent="0.2">
      <c r="A55" s="88" t="s">
        <v>34</v>
      </c>
      <c r="B55" s="93" t="s">
        <v>33</v>
      </c>
      <c r="C55" s="188" t="s">
        <v>77</v>
      </c>
      <c r="D55" s="189"/>
      <c r="E55" s="189"/>
      <c r="F55" s="189"/>
      <c r="G55" s="190"/>
      <c r="H55" s="70">
        <f>SUM(H51:H54)</f>
        <v>168.6</v>
      </c>
      <c r="I55" s="70"/>
      <c r="J55" s="70"/>
      <c r="K55" s="70"/>
      <c r="L55" s="70">
        <f t="shared" ref="L55:BT55" si="8">SUM(L51:L54)</f>
        <v>689.2</v>
      </c>
      <c r="M55" s="70"/>
      <c r="N55" s="70"/>
      <c r="O55" s="70"/>
      <c r="P55" s="70"/>
      <c r="Q55" s="70"/>
      <c r="R55" s="70"/>
      <c r="S55" s="70"/>
      <c r="T55" s="70">
        <f t="shared" si="8"/>
        <v>689.2</v>
      </c>
      <c r="U55" s="70">
        <f t="shared" si="8"/>
        <v>689.2</v>
      </c>
      <c r="V55" s="70">
        <f t="shared" si="8"/>
        <v>0</v>
      </c>
      <c r="W55" s="70">
        <f t="shared" si="8"/>
        <v>0</v>
      </c>
      <c r="X55" s="70">
        <f t="shared" si="8"/>
        <v>0</v>
      </c>
      <c r="Y55" s="70">
        <f t="shared" si="8"/>
        <v>0</v>
      </c>
      <c r="Z55" s="70">
        <f t="shared" si="8"/>
        <v>0</v>
      </c>
      <c r="AA55" s="70">
        <f t="shared" si="8"/>
        <v>0</v>
      </c>
      <c r="AB55" s="70"/>
      <c r="AC55" s="70"/>
      <c r="AD55" s="70"/>
      <c r="AE55" s="70"/>
      <c r="AF55" s="70">
        <f t="shared" si="8"/>
        <v>580</v>
      </c>
      <c r="AG55" s="70"/>
      <c r="AH55" s="70"/>
      <c r="AI55" s="70"/>
      <c r="AJ55" s="70"/>
      <c r="AK55" s="70"/>
      <c r="AL55" s="70"/>
      <c r="AM55" s="70"/>
      <c r="AN55" s="70">
        <f t="shared" si="8"/>
        <v>580</v>
      </c>
      <c r="AO55" s="70">
        <f t="shared" si="8"/>
        <v>580</v>
      </c>
      <c r="AP55" s="70">
        <f t="shared" si="8"/>
        <v>0</v>
      </c>
      <c r="AQ55" s="70">
        <f t="shared" si="8"/>
        <v>0</v>
      </c>
      <c r="AR55" s="70"/>
      <c r="AS55" s="70"/>
      <c r="AT55" s="70"/>
      <c r="AU55" s="70"/>
      <c r="AV55" s="70">
        <f t="shared" si="8"/>
        <v>580</v>
      </c>
      <c r="AW55" s="70"/>
      <c r="AX55" s="70"/>
      <c r="AY55" s="70"/>
      <c r="AZ55" s="70"/>
      <c r="BA55" s="70"/>
      <c r="BB55" s="70"/>
      <c r="BC55" s="70"/>
      <c r="BD55" s="70">
        <f t="shared" si="8"/>
        <v>580</v>
      </c>
      <c r="BE55" s="70">
        <f t="shared" si="8"/>
        <v>580</v>
      </c>
      <c r="BF55" s="70">
        <f t="shared" si="8"/>
        <v>0</v>
      </c>
      <c r="BG55" s="70">
        <f t="shared" si="8"/>
        <v>0</v>
      </c>
      <c r="BH55" s="70"/>
      <c r="BI55" s="70"/>
      <c r="BJ55" s="70"/>
      <c r="BK55" s="70"/>
      <c r="BL55" s="70">
        <f t="shared" si="8"/>
        <v>580</v>
      </c>
      <c r="BM55" s="70"/>
      <c r="BN55" s="70"/>
      <c r="BO55" s="70"/>
      <c r="BP55" s="70"/>
      <c r="BQ55" s="70"/>
      <c r="BR55" s="70"/>
      <c r="BS55" s="70"/>
      <c r="BT55" s="70">
        <f t="shared" si="8"/>
        <v>580</v>
      </c>
      <c r="BU55" s="70">
        <f t="shared" ref="BU55:BW55" si="9">SUM(BU51:BU54)</f>
        <v>580</v>
      </c>
      <c r="BV55" s="70">
        <f t="shared" si="9"/>
        <v>0</v>
      </c>
      <c r="BW55" s="70">
        <f t="shared" si="9"/>
        <v>0</v>
      </c>
      <c r="BX55" s="72"/>
      <c r="BY55" s="72"/>
      <c r="BZ55" s="72"/>
      <c r="CA55" s="72"/>
      <c r="CB55" s="73"/>
    </row>
    <row r="56" spans="1:80" s="69" customFormat="1" ht="12" x14ac:dyDescent="0.2">
      <c r="A56" s="66" t="s">
        <v>34</v>
      </c>
      <c r="B56" s="191" t="s">
        <v>41</v>
      </c>
      <c r="C56" s="191"/>
      <c r="D56" s="191"/>
      <c r="E56" s="191"/>
      <c r="F56" s="191"/>
      <c r="G56" s="191"/>
      <c r="H56" s="94">
        <f>H55</f>
        <v>168.6</v>
      </c>
      <c r="I56" s="94"/>
      <c r="J56" s="94"/>
      <c r="K56" s="94"/>
      <c r="L56" s="94">
        <f t="shared" ref="L56:BT56" si="10">L55</f>
        <v>689.2</v>
      </c>
      <c r="M56" s="94"/>
      <c r="N56" s="94"/>
      <c r="O56" s="94"/>
      <c r="P56" s="94"/>
      <c r="Q56" s="94"/>
      <c r="R56" s="94"/>
      <c r="S56" s="94"/>
      <c r="T56" s="94">
        <f t="shared" si="10"/>
        <v>689.2</v>
      </c>
      <c r="U56" s="94">
        <f t="shared" si="10"/>
        <v>689.2</v>
      </c>
      <c r="V56" s="94">
        <f t="shared" si="10"/>
        <v>0</v>
      </c>
      <c r="W56" s="94">
        <f t="shared" si="10"/>
        <v>0</v>
      </c>
      <c r="X56" s="94">
        <f t="shared" si="10"/>
        <v>0</v>
      </c>
      <c r="Y56" s="94">
        <f t="shared" si="10"/>
        <v>0</v>
      </c>
      <c r="Z56" s="94">
        <f t="shared" si="10"/>
        <v>0</v>
      </c>
      <c r="AA56" s="94">
        <f t="shared" si="10"/>
        <v>0</v>
      </c>
      <c r="AB56" s="94"/>
      <c r="AC56" s="94"/>
      <c r="AD56" s="94"/>
      <c r="AE56" s="94"/>
      <c r="AF56" s="94">
        <f t="shared" si="10"/>
        <v>580</v>
      </c>
      <c r="AG56" s="94"/>
      <c r="AH56" s="94"/>
      <c r="AI56" s="94"/>
      <c r="AJ56" s="94"/>
      <c r="AK56" s="94"/>
      <c r="AL56" s="94"/>
      <c r="AM56" s="94"/>
      <c r="AN56" s="94">
        <f t="shared" si="10"/>
        <v>580</v>
      </c>
      <c r="AO56" s="94">
        <f t="shared" si="10"/>
        <v>580</v>
      </c>
      <c r="AP56" s="94">
        <f t="shared" si="10"/>
        <v>0</v>
      </c>
      <c r="AQ56" s="94">
        <f t="shared" si="10"/>
        <v>0</v>
      </c>
      <c r="AR56" s="94"/>
      <c r="AS56" s="94"/>
      <c r="AT56" s="94"/>
      <c r="AU56" s="94"/>
      <c r="AV56" s="94">
        <f t="shared" si="10"/>
        <v>580</v>
      </c>
      <c r="AW56" s="94"/>
      <c r="AX56" s="94"/>
      <c r="AY56" s="94"/>
      <c r="AZ56" s="94"/>
      <c r="BA56" s="94"/>
      <c r="BB56" s="94"/>
      <c r="BC56" s="94"/>
      <c r="BD56" s="94">
        <f t="shared" si="10"/>
        <v>580</v>
      </c>
      <c r="BE56" s="94">
        <f t="shared" si="10"/>
        <v>580</v>
      </c>
      <c r="BF56" s="94">
        <f t="shared" si="10"/>
        <v>0</v>
      </c>
      <c r="BG56" s="94">
        <f t="shared" si="10"/>
        <v>0</v>
      </c>
      <c r="BH56" s="94"/>
      <c r="BI56" s="94"/>
      <c r="BJ56" s="94"/>
      <c r="BK56" s="94"/>
      <c r="BL56" s="94">
        <f t="shared" si="10"/>
        <v>580</v>
      </c>
      <c r="BM56" s="94"/>
      <c r="BN56" s="94"/>
      <c r="BO56" s="94"/>
      <c r="BP56" s="94"/>
      <c r="BQ56" s="94"/>
      <c r="BR56" s="94"/>
      <c r="BS56" s="94"/>
      <c r="BT56" s="94">
        <f t="shared" si="10"/>
        <v>580</v>
      </c>
      <c r="BU56" s="94">
        <f t="shared" ref="BU56:BW56" si="11">BU55</f>
        <v>580</v>
      </c>
      <c r="BV56" s="94">
        <f t="shared" si="11"/>
        <v>0</v>
      </c>
      <c r="BW56" s="94">
        <f t="shared" si="11"/>
        <v>0</v>
      </c>
      <c r="BX56" s="68"/>
      <c r="BY56" s="68"/>
      <c r="BZ56" s="68"/>
      <c r="CA56" s="68"/>
      <c r="CB56" s="68"/>
    </row>
    <row r="57" spans="1:80" s="35" customFormat="1" ht="15" customHeight="1" x14ac:dyDescent="0.2">
      <c r="A57" s="95" t="s">
        <v>72</v>
      </c>
      <c r="B57" s="271" t="s">
        <v>78</v>
      </c>
      <c r="C57" s="271"/>
      <c r="D57" s="271"/>
      <c r="E57" s="271"/>
      <c r="F57" s="271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1"/>
      <c r="V57" s="271"/>
      <c r="W57" s="271"/>
      <c r="X57" s="271"/>
      <c r="Y57" s="271"/>
      <c r="Z57" s="271"/>
      <c r="AA57" s="271"/>
      <c r="AB57" s="271"/>
      <c r="AC57" s="271"/>
      <c r="AD57" s="271"/>
      <c r="AE57" s="271"/>
      <c r="AF57" s="271"/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271"/>
      <c r="AR57" s="271"/>
      <c r="AS57" s="271"/>
      <c r="AT57" s="271"/>
      <c r="AU57" s="271"/>
      <c r="AV57" s="271"/>
      <c r="AW57" s="271"/>
      <c r="AX57" s="271"/>
      <c r="AY57" s="271"/>
      <c r="AZ57" s="271"/>
      <c r="BA57" s="271"/>
      <c r="BB57" s="271"/>
      <c r="BC57" s="271"/>
      <c r="BD57" s="271"/>
      <c r="BE57" s="271"/>
      <c r="BF57" s="271"/>
      <c r="BG57" s="96"/>
      <c r="BH57" s="96"/>
      <c r="BI57" s="96"/>
      <c r="BJ57" s="96"/>
      <c r="BK57" s="96"/>
      <c r="BL57" s="96"/>
      <c r="BM57" s="96"/>
      <c r="BN57" s="96"/>
      <c r="BO57" s="96"/>
      <c r="BP57" s="96"/>
      <c r="BQ57" s="96"/>
      <c r="BR57" s="96"/>
      <c r="BS57" s="96"/>
      <c r="BT57" s="96"/>
      <c r="BU57" s="96"/>
      <c r="BV57" s="96"/>
      <c r="BW57" s="96"/>
      <c r="BX57" s="96"/>
      <c r="BY57" s="96"/>
      <c r="BZ57" s="96"/>
      <c r="CA57" s="96"/>
      <c r="CB57" s="96"/>
    </row>
    <row r="58" spans="1:80" s="35" customFormat="1" ht="15.75" customHeight="1" x14ac:dyDescent="0.2">
      <c r="A58" s="231" t="s">
        <v>72</v>
      </c>
      <c r="B58" s="234" t="s">
        <v>33</v>
      </c>
      <c r="C58" s="237" t="s">
        <v>79</v>
      </c>
      <c r="D58" s="237"/>
      <c r="E58" s="237"/>
      <c r="F58" s="237"/>
      <c r="G58" s="237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7"/>
      <c r="AA58" s="237"/>
      <c r="AB58" s="237"/>
      <c r="AC58" s="237"/>
      <c r="AD58" s="237"/>
      <c r="AE58" s="237"/>
      <c r="AF58" s="237"/>
      <c r="AG58" s="237"/>
      <c r="AH58" s="237"/>
      <c r="AI58" s="237"/>
      <c r="AJ58" s="237"/>
      <c r="AK58" s="237"/>
      <c r="AL58" s="237"/>
      <c r="AM58" s="237"/>
      <c r="AN58" s="237"/>
      <c r="AO58" s="237"/>
      <c r="AP58" s="237"/>
      <c r="AQ58" s="237"/>
      <c r="AR58" s="237"/>
      <c r="AS58" s="237"/>
      <c r="AT58" s="237"/>
      <c r="AU58" s="237"/>
      <c r="AV58" s="237"/>
      <c r="AW58" s="237"/>
      <c r="AX58" s="237"/>
      <c r="AY58" s="237"/>
      <c r="AZ58" s="237"/>
      <c r="BA58" s="237"/>
      <c r="BB58" s="237"/>
      <c r="BC58" s="237"/>
      <c r="BD58" s="237"/>
      <c r="BE58" s="237"/>
      <c r="BF58" s="237"/>
      <c r="BG58" s="97"/>
      <c r="BH58" s="97"/>
      <c r="BI58" s="97"/>
      <c r="BJ58" s="97"/>
      <c r="BK58" s="97"/>
      <c r="BL58" s="97"/>
      <c r="BM58" s="97"/>
      <c r="BN58" s="97"/>
      <c r="BO58" s="97"/>
      <c r="BP58" s="97"/>
      <c r="BQ58" s="97"/>
      <c r="BR58" s="97"/>
      <c r="BS58" s="97"/>
      <c r="BT58" s="97"/>
      <c r="BU58" s="97"/>
      <c r="BV58" s="97"/>
      <c r="BW58" s="97"/>
      <c r="BX58" s="98"/>
      <c r="BY58" s="98"/>
      <c r="BZ58" s="98"/>
      <c r="CA58" s="98"/>
      <c r="CB58" s="97"/>
    </row>
    <row r="59" spans="1:80" s="35" customFormat="1" ht="36" x14ac:dyDescent="0.2">
      <c r="A59" s="232"/>
      <c r="B59" s="235"/>
      <c r="C59" s="238" t="s">
        <v>33</v>
      </c>
      <c r="D59" s="99" t="s">
        <v>80</v>
      </c>
      <c r="E59" s="241" t="s">
        <v>72</v>
      </c>
      <c r="F59" s="244" t="s">
        <v>35</v>
      </c>
      <c r="G59" s="247" t="s">
        <v>73</v>
      </c>
      <c r="H59" s="107"/>
      <c r="I59" s="107"/>
      <c r="J59" s="107"/>
      <c r="K59" s="107"/>
      <c r="L59" s="107"/>
      <c r="M59" s="107"/>
      <c r="N59" s="107">
        <v>50</v>
      </c>
      <c r="O59" s="107"/>
      <c r="P59" s="107"/>
      <c r="Q59" s="107"/>
      <c r="R59" s="107"/>
      <c r="S59" s="107"/>
      <c r="T59" s="107">
        <f>N59</f>
        <v>50</v>
      </c>
      <c r="U59" s="107">
        <f>N59</f>
        <v>50</v>
      </c>
      <c r="V59" s="107">
        <v>0</v>
      </c>
      <c r="W59" s="107">
        <v>0</v>
      </c>
      <c r="X59" s="107"/>
      <c r="Y59" s="107"/>
      <c r="Z59" s="107"/>
      <c r="AA59" s="107"/>
      <c r="AB59" s="107"/>
      <c r="AC59" s="107"/>
      <c r="AD59" s="107"/>
      <c r="AE59" s="107"/>
      <c r="AF59" s="107"/>
      <c r="AG59" s="107"/>
      <c r="AH59" s="107">
        <v>33.299999999999997</v>
      </c>
      <c r="AI59" s="107"/>
      <c r="AJ59" s="107"/>
      <c r="AK59" s="107"/>
      <c r="AL59" s="107"/>
      <c r="AM59" s="107"/>
      <c r="AN59" s="107">
        <f>AH59</f>
        <v>33.299999999999997</v>
      </c>
      <c r="AO59" s="107">
        <f>AH59</f>
        <v>33.299999999999997</v>
      </c>
      <c r="AP59" s="107">
        <v>0</v>
      </c>
      <c r="AQ59" s="107">
        <v>0</v>
      </c>
      <c r="AR59" s="107"/>
      <c r="AS59" s="107"/>
      <c r="AT59" s="107"/>
      <c r="AU59" s="107"/>
      <c r="AV59" s="107"/>
      <c r="AW59" s="107"/>
      <c r="AX59" s="107">
        <v>33.299999999999997</v>
      </c>
      <c r="AY59" s="107"/>
      <c r="AZ59" s="107"/>
      <c r="BA59" s="107"/>
      <c r="BB59" s="107"/>
      <c r="BC59" s="107"/>
      <c r="BD59" s="107">
        <v>33.299999999999997</v>
      </c>
      <c r="BE59" s="107">
        <v>33.299999999999997</v>
      </c>
      <c r="BF59" s="107">
        <v>0</v>
      </c>
      <c r="BG59" s="90">
        <v>0</v>
      </c>
      <c r="BH59" s="90"/>
      <c r="BI59" s="90"/>
      <c r="BJ59" s="90"/>
      <c r="BK59" s="90"/>
      <c r="BL59" s="90"/>
      <c r="BM59" s="90"/>
      <c r="BN59" s="90">
        <v>33.299999999999997</v>
      </c>
      <c r="BO59" s="90"/>
      <c r="BP59" s="90"/>
      <c r="BQ59" s="90"/>
      <c r="BR59" s="90"/>
      <c r="BS59" s="90"/>
      <c r="BT59" s="90">
        <v>33.299999999999997</v>
      </c>
      <c r="BU59" s="90">
        <v>33.299999999999997</v>
      </c>
      <c r="BV59" s="90">
        <v>0</v>
      </c>
      <c r="BW59" s="90">
        <v>0</v>
      </c>
      <c r="BX59" s="136" t="s">
        <v>81</v>
      </c>
      <c r="BY59" s="127">
        <v>2</v>
      </c>
      <c r="BZ59" s="127">
        <v>4</v>
      </c>
      <c r="CA59" s="127">
        <v>4</v>
      </c>
      <c r="CB59" s="127">
        <v>4</v>
      </c>
    </row>
    <row r="60" spans="1:80" s="35" customFormat="1" ht="34.5" customHeight="1" x14ac:dyDescent="0.2">
      <c r="A60" s="232"/>
      <c r="B60" s="235"/>
      <c r="C60" s="239"/>
      <c r="D60" s="250" t="s">
        <v>82</v>
      </c>
      <c r="E60" s="242"/>
      <c r="F60" s="245"/>
      <c r="G60" s="248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3"/>
      <c r="V60" s="83"/>
      <c r="W60" s="83"/>
      <c r="X60" s="83"/>
      <c r="Y60" s="84"/>
      <c r="Z60" s="84"/>
      <c r="AA60" s="84"/>
      <c r="AB60" s="84"/>
      <c r="AC60" s="84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  <c r="AO60" s="84"/>
      <c r="AP60" s="82"/>
      <c r="AQ60" s="82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83"/>
      <c r="BE60" s="83"/>
      <c r="BF60" s="83"/>
      <c r="BG60" s="82"/>
      <c r="BH60" s="100"/>
      <c r="BI60" s="100"/>
      <c r="BJ60" s="100"/>
      <c r="BK60" s="100"/>
      <c r="BL60" s="100"/>
      <c r="BM60" s="100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36" t="s">
        <v>83</v>
      </c>
      <c r="BY60" s="127">
        <v>2</v>
      </c>
      <c r="BZ60" s="127">
        <v>2</v>
      </c>
      <c r="CA60" s="127">
        <v>2</v>
      </c>
      <c r="CB60" s="127">
        <v>2</v>
      </c>
    </row>
    <row r="61" spans="1:80" s="35" customFormat="1" ht="79.5" customHeight="1" x14ac:dyDescent="0.2">
      <c r="A61" s="232"/>
      <c r="B61" s="235"/>
      <c r="C61" s="239"/>
      <c r="D61" s="250"/>
      <c r="E61" s="242"/>
      <c r="F61" s="245"/>
      <c r="G61" s="248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90"/>
      <c r="V61" s="90"/>
      <c r="W61" s="90"/>
      <c r="X61" s="90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90"/>
      <c r="BE61" s="90"/>
      <c r="BF61" s="90"/>
      <c r="BG61" s="82"/>
      <c r="BH61" s="100"/>
      <c r="BI61" s="100"/>
      <c r="BJ61" s="100"/>
      <c r="BK61" s="100"/>
      <c r="BL61" s="100"/>
      <c r="BM61" s="100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36" t="s">
        <v>84</v>
      </c>
      <c r="BY61" s="127">
        <v>1</v>
      </c>
      <c r="BZ61" s="127">
        <v>3</v>
      </c>
      <c r="CA61" s="127">
        <v>5</v>
      </c>
      <c r="CB61" s="127">
        <v>5</v>
      </c>
    </row>
    <row r="62" spans="1:80" s="35" customFormat="1" ht="26.25" customHeight="1" x14ac:dyDescent="0.2">
      <c r="A62" s="232"/>
      <c r="B62" s="235"/>
      <c r="C62" s="239"/>
      <c r="D62" s="250" t="s">
        <v>85</v>
      </c>
      <c r="E62" s="242"/>
      <c r="F62" s="245"/>
      <c r="G62" s="248"/>
      <c r="H62" s="82"/>
      <c r="I62" s="82"/>
      <c r="J62" s="82"/>
      <c r="K62" s="82"/>
      <c r="L62" s="82"/>
      <c r="M62" s="82"/>
      <c r="N62" s="16"/>
      <c r="O62" s="16"/>
      <c r="P62" s="16"/>
      <c r="Q62" s="16"/>
      <c r="R62" s="16"/>
      <c r="S62" s="16"/>
      <c r="T62" s="16"/>
      <c r="U62" s="17"/>
      <c r="V62" s="17"/>
      <c r="W62" s="17"/>
      <c r="X62" s="90"/>
      <c r="Y62" s="101"/>
      <c r="Z62" s="101"/>
      <c r="AA62" s="101"/>
      <c r="AB62" s="102"/>
      <c r="AC62" s="103"/>
      <c r="AD62" s="102"/>
      <c r="AE62" s="102"/>
      <c r="AF62" s="102"/>
      <c r="AG62" s="102"/>
      <c r="AH62" s="102"/>
      <c r="AI62" s="102"/>
      <c r="AJ62" s="102"/>
      <c r="AK62" s="102"/>
      <c r="AL62" s="102"/>
      <c r="AM62" s="104"/>
      <c r="AN62" s="104"/>
      <c r="AO62" s="104"/>
      <c r="AP62" s="17"/>
      <c r="AQ62" s="17"/>
      <c r="AR62" s="90"/>
      <c r="AS62" s="90"/>
      <c r="AT62" s="87"/>
      <c r="AU62" s="87"/>
      <c r="AV62" s="82"/>
      <c r="AW62" s="87"/>
      <c r="AX62" s="82"/>
      <c r="AY62" s="82"/>
      <c r="AZ62" s="87"/>
      <c r="BA62" s="87"/>
      <c r="BB62" s="87"/>
      <c r="BC62" s="87"/>
      <c r="BD62" s="16"/>
      <c r="BE62" s="16"/>
      <c r="BF62" s="16"/>
      <c r="BG62" s="16"/>
      <c r="BH62" s="100"/>
      <c r="BI62" s="100"/>
      <c r="BJ62" s="100"/>
      <c r="BK62" s="100"/>
      <c r="BL62" s="100"/>
      <c r="BM62" s="100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265" t="s">
        <v>86</v>
      </c>
      <c r="BY62" s="268">
        <v>5</v>
      </c>
      <c r="BZ62" s="268">
        <v>5</v>
      </c>
      <c r="CA62" s="268">
        <v>5</v>
      </c>
      <c r="CB62" s="268">
        <v>5</v>
      </c>
    </row>
    <row r="63" spans="1:80" s="35" customFormat="1" x14ac:dyDescent="0.2">
      <c r="A63" s="232"/>
      <c r="B63" s="235"/>
      <c r="C63" s="239"/>
      <c r="D63" s="250"/>
      <c r="E63" s="242"/>
      <c r="F63" s="245"/>
      <c r="G63" s="248"/>
      <c r="H63" s="82"/>
      <c r="I63" s="82"/>
      <c r="J63" s="82"/>
      <c r="K63" s="82"/>
      <c r="L63" s="82"/>
      <c r="M63" s="82"/>
      <c r="N63" s="16"/>
      <c r="O63" s="16"/>
      <c r="P63" s="16"/>
      <c r="Q63" s="16"/>
      <c r="R63" s="16"/>
      <c r="S63" s="16"/>
      <c r="T63" s="16"/>
      <c r="U63" s="102"/>
      <c r="V63" s="105"/>
      <c r="W63" s="105"/>
      <c r="X63" s="101"/>
      <c r="Y63" s="101"/>
      <c r="Z63" s="101"/>
      <c r="AA63" s="101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7"/>
      <c r="AQ63" s="17"/>
      <c r="AR63" s="90"/>
      <c r="AS63" s="90"/>
      <c r="AT63" s="87"/>
      <c r="AU63" s="87"/>
      <c r="AV63" s="87"/>
      <c r="AW63" s="87"/>
      <c r="AX63" s="82"/>
      <c r="AY63" s="82"/>
      <c r="AZ63" s="87"/>
      <c r="BA63" s="87"/>
      <c r="BB63" s="87"/>
      <c r="BC63" s="87"/>
      <c r="BD63" s="16"/>
      <c r="BE63" s="16"/>
      <c r="BF63" s="16"/>
      <c r="BG63" s="16"/>
      <c r="BH63" s="100"/>
      <c r="BI63" s="100"/>
      <c r="BJ63" s="100"/>
      <c r="BK63" s="100"/>
      <c r="BL63" s="100"/>
      <c r="BM63" s="100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266"/>
      <c r="BY63" s="269"/>
      <c r="BZ63" s="269"/>
      <c r="CA63" s="269"/>
      <c r="CB63" s="269"/>
    </row>
    <row r="64" spans="1:80" s="35" customFormat="1" x14ac:dyDescent="0.2">
      <c r="A64" s="232"/>
      <c r="B64" s="235"/>
      <c r="C64" s="239"/>
      <c r="D64" s="250"/>
      <c r="E64" s="242"/>
      <c r="F64" s="245"/>
      <c r="G64" s="248"/>
      <c r="H64" s="82"/>
      <c r="I64" s="82"/>
      <c r="J64" s="82"/>
      <c r="K64" s="82"/>
      <c r="L64" s="82"/>
      <c r="M64" s="82"/>
      <c r="N64" s="16"/>
      <c r="O64" s="16"/>
      <c r="P64" s="16"/>
      <c r="Q64" s="16"/>
      <c r="R64" s="16"/>
      <c r="S64" s="16"/>
      <c r="T64" s="16"/>
      <c r="U64" s="102"/>
      <c r="V64" s="105"/>
      <c r="W64" s="105"/>
      <c r="X64" s="101"/>
      <c r="Y64" s="101"/>
      <c r="Z64" s="101"/>
      <c r="AA64" s="101"/>
      <c r="AB64" s="102"/>
      <c r="AC64" s="102"/>
      <c r="AD64" s="102"/>
      <c r="AE64" s="102"/>
      <c r="AF64" s="102"/>
      <c r="AG64" s="102"/>
      <c r="AH64" s="102"/>
      <c r="AI64" s="102"/>
      <c r="AJ64" s="102"/>
      <c r="AK64" s="102"/>
      <c r="AL64" s="102"/>
      <c r="AM64" s="102"/>
      <c r="AN64" s="102"/>
      <c r="AO64" s="102"/>
      <c r="AP64" s="17"/>
      <c r="AQ64" s="17"/>
      <c r="AR64" s="90"/>
      <c r="AS64" s="90"/>
      <c r="AT64" s="87"/>
      <c r="AU64" s="87"/>
      <c r="AV64" s="87"/>
      <c r="AW64" s="87"/>
      <c r="AX64" s="82"/>
      <c r="AY64" s="82"/>
      <c r="AZ64" s="87"/>
      <c r="BA64" s="87"/>
      <c r="BB64" s="87"/>
      <c r="BC64" s="87"/>
      <c r="BD64" s="16"/>
      <c r="BE64" s="16"/>
      <c r="BF64" s="16"/>
      <c r="BG64" s="16"/>
      <c r="BH64" s="100"/>
      <c r="BI64" s="100"/>
      <c r="BJ64" s="100"/>
      <c r="BK64" s="100"/>
      <c r="BL64" s="100"/>
      <c r="BM64" s="100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267"/>
      <c r="BY64" s="270"/>
      <c r="BZ64" s="270"/>
      <c r="CA64" s="270"/>
      <c r="CB64" s="270"/>
    </row>
    <row r="65" spans="1:80" s="35" customFormat="1" ht="15" customHeight="1" x14ac:dyDescent="0.2">
      <c r="A65" s="232"/>
      <c r="B65" s="235"/>
      <c r="C65" s="239"/>
      <c r="D65" s="251" t="s">
        <v>87</v>
      </c>
      <c r="E65" s="242"/>
      <c r="F65" s="245"/>
      <c r="G65" s="248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90"/>
      <c r="V65" s="90"/>
      <c r="W65" s="90"/>
      <c r="X65" s="90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106"/>
      <c r="AQ65" s="106"/>
      <c r="AR65" s="106"/>
      <c r="AS65" s="106"/>
      <c r="AT65" s="83"/>
      <c r="AU65" s="83"/>
      <c r="AV65" s="82"/>
      <c r="AW65" s="83"/>
      <c r="AX65" s="83"/>
      <c r="AY65" s="83"/>
      <c r="AZ65" s="83"/>
      <c r="BA65" s="83"/>
      <c r="BB65" s="83"/>
      <c r="BC65" s="83"/>
      <c r="BD65" s="16"/>
      <c r="BE65" s="16"/>
      <c r="BF65" s="16"/>
      <c r="BG65" s="16"/>
      <c r="BH65" s="87"/>
      <c r="BI65" s="87"/>
      <c r="BJ65" s="87"/>
      <c r="BK65" s="87"/>
      <c r="BL65" s="87"/>
      <c r="BM65" s="87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71"/>
      <c r="BY65" s="169"/>
      <c r="BZ65" s="169"/>
      <c r="CA65" s="169"/>
      <c r="CB65" s="169"/>
    </row>
    <row r="66" spans="1:80" s="35" customFormat="1" ht="102.75" customHeight="1" x14ac:dyDescent="0.2">
      <c r="A66" s="232"/>
      <c r="B66" s="235"/>
      <c r="C66" s="239"/>
      <c r="D66" s="252"/>
      <c r="E66" s="242"/>
      <c r="F66" s="245"/>
      <c r="G66" s="248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90"/>
      <c r="V66" s="90"/>
      <c r="W66" s="90"/>
      <c r="X66" s="90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107"/>
      <c r="AQ66" s="107"/>
      <c r="AR66" s="107"/>
      <c r="AS66" s="107"/>
      <c r="AT66" s="83"/>
      <c r="AU66" s="83"/>
      <c r="AV66" s="82"/>
      <c r="AW66" s="83"/>
      <c r="AX66" s="83"/>
      <c r="AY66" s="83"/>
      <c r="AZ66" s="83"/>
      <c r="BA66" s="83"/>
      <c r="BB66" s="83"/>
      <c r="BC66" s="83"/>
      <c r="BD66" s="16"/>
      <c r="BE66" s="16"/>
      <c r="BF66" s="16"/>
      <c r="BG66" s="16"/>
      <c r="BH66" s="87"/>
      <c r="BI66" s="87"/>
      <c r="BJ66" s="87"/>
      <c r="BK66" s="87"/>
      <c r="BL66" s="87"/>
      <c r="BM66" s="87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72"/>
      <c r="BY66" s="170"/>
      <c r="BZ66" s="170"/>
      <c r="CA66" s="170"/>
      <c r="CB66" s="170"/>
    </row>
    <row r="67" spans="1:80" s="35" customFormat="1" ht="77.25" customHeight="1" x14ac:dyDescent="0.2">
      <c r="A67" s="233"/>
      <c r="B67" s="236"/>
      <c r="C67" s="240"/>
      <c r="D67" s="108" t="s">
        <v>88</v>
      </c>
      <c r="E67" s="243"/>
      <c r="F67" s="246"/>
      <c r="G67" s="249"/>
      <c r="H67" s="92"/>
      <c r="I67" s="92"/>
      <c r="J67" s="92"/>
      <c r="K67" s="92"/>
      <c r="L67" s="92"/>
      <c r="M67" s="92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109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109"/>
      <c r="AQ67" s="109"/>
      <c r="AR67" s="109"/>
      <c r="AS67" s="109"/>
      <c r="AT67" s="109"/>
      <c r="AU67" s="109"/>
      <c r="AV67" s="109"/>
      <c r="AW67" s="109"/>
      <c r="AX67" s="17"/>
      <c r="AY67" s="17"/>
      <c r="AZ67" s="17"/>
      <c r="BA67" s="17"/>
      <c r="BB67" s="17"/>
      <c r="BC67" s="17"/>
      <c r="BD67" s="17"/>
      <c r="BE67" s="17"/>
      <c r="BF67" s="17"/>
      <c r="BG67" s="16"/>
      <c r="BH67" s="100"/>
      <c r="BI67" s="100"/>
      <c r="BJ67" s="100"/>
      <c r="BK67" s="100"/>
      <c r="BL67" s="100"/>
      <c r="BM67" s="100"/>
      <c r="BN67" s="100"/>
      <c r="BO67" s="100"/>
      <c r="BP67" s="100"/>
      <c r="BQ67" s="100"/>
      <c r="BR67" s="100"/>
      <c r="BS67" s="100"/>
      <c r="BT67" s="100"/>
      <c r="BU67" s="100"/>
      <c r="BV67" s="100"/>
      <c r="BW67" s="100"/>
      <c r="BX67" s="110"/>
      <c r="BY67" s="110"/>
      <c r="BZ67" s="110"/>
      <c r="CA67" s="110"/>
      <c r="CB67" s="100"/>
    </row>
    <row r="68" spans="1:80" s="35" customFormat="1" ht="16.899999999999999" customHeight="1" x14ac:dyDescent="0.2">
      <c r="A68" s="95" t="s">
        <v>72</v>
      </c>
      <c r="B68" s="111" t="s">
        <v>33</v>
      </c>
      <c r="C68" s="254" t="s">
        <v>77</v>
      </c>
      <c r="D68" s="254"/>
      <c r="E68" s="254"/>
      <c r="F68" s="254"/>
      <c r="G68" s="254"/>
      <c r="H68" s="112"/>
      <c r="I68" s="112"/>
      <c r="J68" s="112"/>
      <c r="K68" s="112"/>
      <c r="L68" s="112"/>
      <c r="M68" s="112"/>
      <c r="N68" s="112">
        <f>SUM(N59)</f>
        <v>50</v>
      </c>
      <c r="O68" s="112"/>
      <c r="P68" s="112"/>
      <c r="Q68" s="112"/>
      <c r="R68" s="112"/>
      <c r="S68" s="112"/>
      <c r="T68" s="112">
        <f t="shared" ref="T68:AA68" si="12">SUM(T59)</f>
        <v>50</v>
      </c>
      <c r="U68" s="112">
        <f t="shared" si="12"/>
        <v>50</v>
      </c>
      <c r="V68" s="112">
        <f t="shared" si="12"/>
        <v>0</v>
      </c>
      <c r="W68" s="112">
        <f t="shared" si="12"/>
        <v>0</v>
      </c>
      <c r="X68" s="112">
        <f t="shared" si="12"/>
        <v>0</v>
      </c>
      <c r="Y68" s="112">
        <f t="shared" si="12"/>
        <v>0</v>
      </c>
      <c r="Z68" s="112">
        <f t="shared" si="12"/>
        <v>0</v>
      </c>
      <c r="AA68" s="112">
        <f t="shared" si="12"/>
        <v>0</v>
      </c>
      <c r="AB68" s="112"/>
      <c r="AC68" s="112"/>
      <c r="AD68" s="112"/>
      <c r="AE68" s="112"/>
      <c r="AF68" s="112"/>
      <c r="AG68" s="112"/>
      <c r="AH68" s="112">
        <f>SUM(AH59)</f>
        <v>33.299999999999997</v>
      </c>
      <c r="AI68" s="112"/>
      <c r="AJ68" s="112"/>
      <c r="AK68" s="112"/>
      <c r="AL68" s="112"/>
      <c r="AM68" s="112"/>
      <c r="AN68" s="112">
        <f>SUM(AN59)</f>
        <v>33.299999999999997</v>
      </c>
      <c r="AO68" s="112">
        <f>SUM(AO59)</f>
        <v>33.299999999999997</v>
      </c>
      <c r="AP68" s="112">
        <f>SUM(AP59)</f>
        <v>0</v>
      </c>
      <c r="AQ68" s="112">
        <f>SUM(AQ59)</f>
        <v>0</v>
      </c>
      <c r="AR68" s="112"/>
      <c r="AS68" s="112"/>
      <c r="AT68" s="112"/>
      <c r="AU68" s="112"/>
      <c r="AV68" s="112"/>
      <c r="AW68" s="112"/>
      <c r="AX68" s="112">
        <f>SUM(AX59)</f>
        <v>33.299999999999997</v>
      </c>
      <c r="AY68" s="112"/>
      <c r="AZ68" s="112"/>
      <c r="BA68" s="112"/>
      <c r="BB68" s="112"/>
      <c r="BC68" s="112"/>
      <c r="BD68" s="112">
        <f>SUM(BD59)</f>
        <v>33.299999999999997</v>
      </c>
      <c r="BE68" s="112">
        <f>SUM(BE59)</f>
        <v>33.299999999999997</v>
      </c>
      <c r="BF68" s="112">
        <f>SUM(BF59)</f>
        <v>0</v>
      </c>
      <c r="BG68" s="112">
        <f>SUM(BG59)</f>
        <v>0</v>
      </c>
      <c r="BH68" s="112"/>
      <c r="BI68" s="112"/>
      <c r="BJ68" s="112"/>
      <c r="BK68" s="112"/>
      <c r="BL68" s="112"/>
      <c r="BM68" s="112"/>
      <c r="BN68" s="112">
        <f>SUM(BN59)</f>
        <v>33.299999999999997</v>
      </c>
      <c r="BO68" s="112"/>
      <c r="BP68" s="112"/>
      <c r="BQ68" s="112"/>
      <c r="BR68" s="112"/>
      <c r="BS68" s="112"/>
      <c r="BT68" s="112">
        <f>SUM(BT59)</f>
        <v>33.299999999999997</v>
      </c>
      <c r="BU68" s="112">
        <f>SUM(BU59)</f>
        <v>33.299999999999997</v>
      </c>
      <c r="BV68" s="112">
        <f>SUM(BV59)</f>
        <v>0</v>
      </c>
      <c r="BW68" s="112">
        <f>SUM(BW59)</f>
        <v>0</v>
      </c>
      <c r="BX68" s="97"/>
      <c r="BY68" s="97"/>
      <c r="BZ68" s="97"/>
      <c r="CA68" s="97"/>
      <c r="CB68" s="97"/>
    </row>
    <row r="69" spans="1:80" s="35" customFormat="1" ht="15" customHeight="1" x14ac:dyDescent="0.2">
      <c r="A69" s="95" t="s">
        <v>72</v>
      </c>
      <c r="B69" s="93" t="s">
        <v>38</v>
      </c>
      <c r="C69" s="255" t="s">
        <v>90</v>
      </c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5"/>
      <c r="S69" s="255"/>
      <c r="T69" s="255"/>
      <c r="U69" s="255"/>
      <c r="V69" s="255"/>
      <c r="W69" s="255"/>
      <c r="X69" s="255"/>
      <c r="Y69" s="255"/>
      <c r="Z69" s="255"/>
      <c r="AA69" s="255"/>
      <c r="AB69" s="255"/>
      <c r="AC69" s="255"/>
      <c r="AD69" s="255"/>
      <c r="AE69" s="255"/>
      <c r="AF69" s="255"/>
      <c r="AG69" s="255"/>
      <c r="AH69" s="255"/>
      <c r="AI69" s="255"/>
      <c r="AJ69" s="255"/>
      <c r="AK69" s="255"/>
      <c r="AL69" s="255"/>
      <c r="AM69" s="255"/>
      <c r="AN69" s="255"/>
      <c r="AO69" s="255"/>
      <c r="AP69" s="255"/>
      <c r="AQ69" s="255"/>
      <c r="AR69" s="255"/>
      <c r="AS69" s="255"/>
      <c r="AT69" s="255"/>
      <c r="AU69" s="255"/>
      <c r="AV69" s="255"/>
      <c r="AW69" s="255"/>
      <c r="AX69" s="255"/>
      <c r="AY69" s="255"/>
      <c r="AZ69" s="255"/>
      <c r="BA69" s="255"/>
      <c r="BB69" s="255"/>
      <c r="BC69" s="255"/>
      <c r="BD69" s="255"/>
      <c r="BE69" s="255"/>
      <c r="BF69" s="255"/>
      <c r="BG69" s="97"/>
      <c r="BH69" s="97"/>
      <c r="BI69" s="97"/>
      <c r="BJ69" s="97"/>
      <c r="BK69" s="97"/>
      <c r="BL69" s="97"/>
      <c r="BM69" s="97"/>
      <c r="BN69" s="97"/>
      <c r="BO69" s="97"/>
      <c r="BP69" s="97"/>
      <c r="BQ69" s="97"/>
      <c r="BR69" s="97"/>
      <c r="BS69" s="97"/>
      <c r="BT69" s="97"/>
      <c r="BU69" s="97"/>
      <c r="BV69" s="97"/>
      <c r="BW69" s="97"/>
      <c r="BX69" s="97"/>
      <c r="BY69" s="113"/>
      <c r="BZ69" s="113"/>
      <c r="CA69" s="113"/>
      <c r="CB69" s="113"/>
    </row>
    <row r="70" spans="1:80" s="35" customFormat="1" ht="44.25" customHeight="1" x14ac:dyDescent="0.2">
      <c r="A70" s="95" t="s">
        <v>72</v>
      </c>
      <c r="B70" s="93" t="s">
        <v>38</v>
      </c>
      <c r="C70" s="114" t="s">
        <v>33</v>
      </c>
      <c r="D70" s="115" t="s">
        <v>91</v>
      </c>
      <c r="E70" s="116" t="s">
        <v>72</v>
      </c>
      <c r="F70" s="117">
        <v>188718528</v>
      </c>
      <c r="G70" s="117" t="s">
        <v>73</v>
      </c>
      <c r="H70" s="118"/>
      <c r="I70" s="118"/>
      <c r="J70" s="118"/>
      <c r="K70" s="118"/>
      <c r="L70" s="118">
        <f>265/3.4528</f>
        <v>76.74930491195552</v>
      </c>
      <c r="M70" s="118"/>
      <c r="N70" s="118"/>
      <c r="O70" s="118"/>
      <c r="P70" s="118"/>
      <c r="Q70" s="118"/>
      <c r="R70" s="118"/>
      <c r="S70" s="118"/>
      <c r="T70" s="118">
        <f>L70</f>
        <v>76.74930491195552</v>
      </c>
      <c r="U70" s="118">
        <f>L70</f>
        <v>76.74930491195552</v>
      </c>
      <c r="V70" s="118">
        <v>0</v>
      </c>
      <c r="W70" s="118">
        <v>0</v>
      </c>
      <c r="X70" s="118"/>
      <c r="Y70" s="118"/>
      <c r="Z70" s="118"/>
      <c r="AA70" s="118"/>
      <c r="AB70" s="118"/>
      <c r="AC70" s="118"/>
      <c r="AD70" s="118"/>
      <c r="AE70" s="118"/>
      <c r="AF70" s="118">
        <v>77</v>
      </c>
      <c r="AG70" s="118"/>
      <c r="AH70" s="118"/>
      <c r="AI70" s="118"/>
      <c r="AJ70" s="118"/>
      <c r="AK70" s="118"/>
      <c r="AL70" s="118"/>
      <c r="AM70" s="119"/>
      <c r="AN70" s="118">
        <v>77</v>
      </c>
      <c r="AO70" s="118">
        <v>77</v>
      </c>
      <c r="AP70" s="118">
        <v>0</v>
      </c>
      <c r="AQ70" s="118">
        <v>0</v>
      </c>
      <c r="AR70" s="118"/>
      <c r="AS70" s="118"/>
      <c r="AT70" s="118"/>
      <c r="AU70" s="118"/>
      <c r="AV70" s="118">
        <v>77</v>
      </c>
      <c r="AW70" s="118"/>
      <c r="AX70" s="118"/>
      <c r="AY70" s="118"/>
      <c r="AZ70" s="118"/>
      <c r="BA70" s="118"/>
      <c r="BB70" s="118"/>
      <c r="BC70" s="118"/>
      <c r="BD70" s="118">
        <v>77</v>
      </c>
      <c r="BE70" s="118">
        <v>77</v>
      </c>
      <c r="BF70" s="118">
        <v>0</v>
      </c>
      <c r="BG70" s="119">
        <v>0</v>
      </c>
      <c r="BH70" s="119"/>
      <c r="BI70" s="119"/>
      <c r="BJ70" s="119"/>
      <c r="BK70" s="119"/>
      <c r="BL70" s="119">
        <v>77</v>
      </c>
      <c r="BM70" s="119"/>
      <c r="BN70" s="119"/>
      <c r="BO70" s="119"/>
      <c r="BP70" s="119"/>
      <c r="BQ70" s="119"/>
      <c r="BR70" s="119"/>
      <c r="BS70" s="119"/>
      <c r="BT70" s="119">
        <v>77</v>
      </c>
      <c r="BU70" s="119">
        <v>77</v>
      </c>
      <c r="BV70" s="119">
        <v>0</v>
      </c>
      <c r="BW70" s="119">
        <v>0</v>
      </c>
      <c r="BX70" s="142" t="s">
        <v>123</v>
      </c>
      <c r="BY70" s="143">
        <v>700</v>
      </c>
      <c r="BZ70" s="143">
        <v>700</v>
      </c>
      <c r="CA70" s="143">
        <v>700</v>
      </c>
      <c r="CB70" s="127">
        <v>700</v>
      </c>
    </row>
    <row r="71" spans="1:80" s="35" customFormat="1" ht="16.899999999999999" customHeight="1" x14ac:dyDescent="0.2">
      <c r="A71" s="95" t="s">
        <v>72</v>
      </c>
      <c r="B71" s="120" t="s">
        <v>38</v>
      </c>
      <c r="C71" s="256" t="s">
        <v>77</v>
      </c>
      <c r="D71" s="256"/>
      <c r="E71" s="256"/>
      <c r="F71" s="256"/>
      <c r="G71" s="256"/>
      <c r="H71" s="121"/>
      <c r="I71" s="121"/>
      <c r="J71" s="121"/>
      <c r="K71" s="121"/>
      <c r="L71" s="121">
        <f t="shared" ref="L71:BT71" si="13">SUM(L70)</f>
        <v>76.74930491195552</v>
      </c>
      <c r="M71" s="121"/>
      <c r="N71" s="121"/>
      <c r="O71" s="121"/>
      <c r="P71" s="121"/>
      <c r="Q71" s="121"/>
      <c r="R71" s="121"/>
      <c r="S71" s="121"/>
      <c r="T71" s="121">
        <f t="shared" si="13"/>
        <v>76.74930491195552</v>
      </c>
      <c r="U71" s="121">
        <f t="shared" si="13"/>
        <v>76.74930491195552</v>
      </c>
      <c r="V71" s="121">
        <f t="shared" si="13"/>
        <v>0</v>
      </c>
      <c r="W71" s="121">
        <f t="shared" si="13"/>
        <v>0</v>
      </c>
      <c r="X71" s="121">
        <f t="shared" si="13"/>
        <v>0</v>
      </c>
      <c r="Y71" s="121">
        <f t="shared" si="13"/>
        <v>0</v>
      </c>
      <c r="Z71" s="121">
        <f t="shared" si="13"/>
        <v>0</v>
      </c>
      <c r="AA71" s="121">
        <f t="shared" si="13"/>
        <v>0</v>
      </c>
      <c r="AB71" s="121"/>
      <c r="AC71" s="121"/>
      <c r="AD71" s="121"/>
      <c r="AE71" s="121"/>
      <c r="AF71" s="121">
        <f t="shared" si="13"/>
        <v>77</v>
      </c>
      <c r="AG71" s="121"/>
      <c r="AH71" s="121"/>
      <c r="AI71" s="121"/>
      <c r="AJ71" s="121"/>
      <c r="AK71" s="121"/>
      <c r="AL71" s="121"/>
      <c r="AM71" s="121"/>
      <c r="AN71" s="121">
        <f t="shared" si="13"/>
        <v>77</v>
      </c>
      <c r="AO71" s="121">
        <f t="shared" si="13"/>
        <v>77</v>
      </c>
      <c r="AP71" s="121">
        <f t="shared" si="13"/>
        <v>0</v>
      </c>
      <c r="AQ71" s="121">
        <f t="shared" si="13"/>
        <v>0</v>
      </c>
      <c r="AR71" s="121"/>
      <c r="AS71" s="121"/>
      <c r="AT71" s="121"/>
      <c r="AU71" s="121"/>
      <c r="AV71" s="121">
        <f t="shared" si="13"/>
        <v>77</v>
      </c>
      <c r="AW71" s="121"/>
      <c r="AX71" s="121"/>
      <c r="AY71" s="121"/>
      <c r="AZ71" s="121"/>
      <c r="BA71" s="121"/>
      <c r="BB71" s="121"/>
      <c r="BC71" s="121"/>
      <c r="BD71" s="121">
        <f t="shared" si="13"/>
        <v>77</v>
      </c>
      <c r="BE71" s="121">
        <f t="shared" si="13"/>
        <v>77</v>
      </c>
      <c r="BF71" s="121">
        <f t="shared" si="13"/>
        <v>0</v>
      </c>
      <c r="BG71" s="121">
        <f t="shared" si="13"/>
        <v>0</v>
      </c>
      <c r="BH71" s="121"/>
      <c r="BI71" s="121"/>
      <c r="BJ71" s="121"/>
      <c r="BK71" s="121"/>
      <c r="BL71" s="121">
        <f t="shared" si="13"/>
        <v>77</v>
      </c>
      <c r="BM71" s="121"/>
      <c r="BN71" s="121"/>
      <c r="BO71" s="121"/>
      <c r="BP71" s="121"/>
      <c r="BQ71" s="121"/>
      <c r="BR71" s="121"/>
      <c r="BS71" s="121"/>
      <c r="BT71" s="121">
        <f t="shared" si="13"/>
        <v>77</v>
      </c>
      <c r="BU71" s="121">
        <f t="shared" ref="BU71:BW71" si="14">SUM(BU70)</f>
        <v>77</v>
      </c>
      <c r="BV71" s="121">
        <f t="shared" si="14"/>
        <v>0</v>
      </c>
      <c r="BW71" s="121">
        <f t="shared" si="14"/>
        <v>0</v>
      </c>
      <c r="BX71" s="97"/>
      <c r="BY71" s="113"/>
      <c r="BZ71" s="113"/>
      <c r="CA71" s="113"/>
      <c r="CB71" s="113"/>
    </row>
    <row r="72" spans="1:80" s="35" customFormat="1" x14ac:dyDescent="0.2">
      <c r="A72" s="95" t="s">
        <v>72</v>
      </c>
      <c r="B72" s="253" t="s">
        <v>41</v>
      </c>
      <c r="C72" s="253"/>
      <c r="D72" s="253"/>
      <c r="E72" s="253"/>
      <c r="F72" s="253"/>
      <c r="G72" s="253"/>
      <c r="H72" s="122"/>
      <c r="I72" s="122"/>
      <c r="J72" s="122"/>
      <c r="K72" s="122"/>
      <c r="L72" s="122">
        <f t="shared" ref="L72:BT72" si="15">L68+L71</f>
        <v>76.74930491195552</v>
      </c>
      <c r="M72" s="122"/>
      <c r="N72" s="122">
        <f t="shared" si="15"/>
        <v>50</v>
      </c>
      <c r="O72" s="122"/>
      <c r="P72" s="122"/>
      <c r="Q72" s="122"/>
      <c r="R72" s="122"/>
      <c r="S72" s="122"/>
      <c r="T72" s="122">
        <f t="shared" si="15"/>
        <v>126.74930491195552</v>
      </c>
      <c r="U72" s="122">
        <f t="shared" si="15"/>
        <v>126.74930491195552</v>
      </c>
      <c r="V72" s="122">
        <f t="shared" si="15"/>
        <v>0</v>
      </c>
      <c r="W72" s="122">
        <f t="shared" si="15"/>
        <v>0</v>
      </c>
      <c r="X72" s="122">
        <f t="shared" si="15"/>
        <v>0</v>
      </c>
      <c r="Y72" s="122">
        <f t="shared" si="15"/>
        <v>0</v>
      </c>
      <c r="Z72" s="122">
        <f t="shared" si="15"/>
        <v>0</v>
      </c>
      <c r="AA72" s="122">
        <f t="shared" si="15"/>
        <v>0</v>
      </c>
      <c r="AB72" s="122"/>
      <c r="AC72" s="122"/>
      <c r="AD72" s="122"/>
      <c r="AE72" s="122"/>
      <c r="AF72" s="122">
        <f t="shared" si="15"/>
        <v>77</v>
      </c>
      <c r="AG72" s="122"/>
      <c r="AH72" s="122">
        <f t="shared" si="15"/>
        <v>33.299999999999997</v>
      </c>
      <c r="AI72" s="122"/>
      <c r="AJ72" s="122"/>
      <c r="AK72" s="122"/>
      <c r="AL72" s="122"/>
      <c r="AM72" s="122"/>
      <c r="AN72" s="122">
        <f t="shared" si="15"/>
        <v>110.3</v>
      </c>
      <c r="AO72" s="122">
        <f t="shared" si="15"/>
        <v>110.3</v>
      </c>
      <c r="AP72" s="122">
        <f t="shared" si="15"/>
        <v>0</v>
      </c>
      <c r="AQ72" s="122">
        <f t="shared" si="15"/>
        <v>0</v>
      </c>
      <c r="AR72" s="122"/>
      <c r="AS72" s="122"/>
      <c r="AT72" s="122"/>
      <c r="AU72" s="122"/>
      <c r="AV72" s="122">
        <f t="shared" si="15"/>
        <v>77</v>
      </c>
      <c r="AW72" s="122"/>
      <c r="AX72" s="122">
        <f t="shared" si="15"/>
        <v>33.299999999999997</v>
      </c>
      <c r="AY72" s="122"/>
      <c r="AZ72" s="122"/>
      <c r="BA72" s="122"/>
      <c r="BB72" s="122"/>
      <c r="BC72" s="122"/>
      <c r="BD72" s="122">
        <f t="shared" si="15"/>
        <v>110.3</v>
      </c>
      <c r="BE72" s="122">
        <f t="shared" si="15"/>
        <v>110.3</v>
      </c>
      <c r="BF72" s="122">
        <f t="shared" si="15"/>
        <v>0</v>
      </c>
      <c r="BG72" s="122">
        <f t="shared" si="15"/>
        <v>0</v>
      </c>
      <c r="BH72" s="122"/>
      <c r="BI72" s="122"/>
      <c r="BJ72" s="122"/>
      <c r="BK72" s="122"/>
      <c r="BL72" s="122">
        <f t="shared" si="15"/>
        <v>77</v>
      </c>
      <c r="BM72" s="122"/>
      <c r="BN72" s="122">
        <f t="shared" si="15"/>
        <v>33.299999999999997</v>
      </c>
      <c r="BO72" s="122"/>
      <c r="BP72" s="122"/>
      <c r="BQ72" s="122"/>
      <c r="BR72" s="122"/>
      <c r="BS72" s="122"/>
      <c r="BT72" s="122">
        <f t="shared" si="15"/>
        <v>110.3</v>
      </c>
      <c r="BU72" s="122">
        <f t="shared" ref="BU72:BW72" si="16">BU68+BU71</f>
        <v>110.3</v>
      </c>
      <c r="BV72" s="122">
        <f t="shared" si="16"/>
        <v>0</v>
      </c>
      <c r="BW72" s="122">
        <f t="shared" si="16"/>
        <v>0</v>
      </c>
      <c r="BX72" s="96"/>
      <c r="BY72" s="123"/>
      <c r="BZ72" s="123"/>
      <c r="CA72" s="123"/>
      <c r="CB72" s="123"/>
    </row>
    <row r="73" spans="1:80" s="35" customFormat="1" ht="12.75" customHeight="1" x14ac:dyDescent="0.2">
      <c r="A73" s="95" t="s">
        <v>89</v>
      </c>
      <c r="B73" s="259" t="s">
        <v>92</v>
      </c>
      <c r="C73" s="260"/>
      <c r="D73" s="260"/>
      <c r="E73" s="260"/>
      <c r="F73" s="260"/>
      <c r="G73" s="260"/>
      <c r="H73" s="260"/>
      <c r="I73" s="260"/>
      <c r="J73" s="260"/>
      <c r="K73" s="260"/>
      <c r="L73" s="260"/>
      <c r="M73" s="260"/>
      <c r="N73" s="260"/>
      <c r="O73" s="260"/>
      <c r="P73" s="260"/>
      <c r="Q73" s="260"/>
      <c r="R73" s="260"/>
      <c r="S73" s="260"/>
      <c r="T73" s="260"/>
      <c r="U73" s="260"/>
      <c r="V73" s="260"/>
      <c r="W73" s="260"/>
      <c r="X73" s="260"/>
      <c r="Y73" s="260"/>
      <c r="Z73" s="260"/>
      <c r="AA73" s="260"/>
      <c r="AB73" s="260"/>
      <c r="AC73" s="260"/>
      <c r="AD73" s="260"/>
      <c r="AE73" s="260"/>
      <c r="AF73" s="260"/>
      <c r="AG73" s="260"/>
      <c r="AH73" s="260"/>
      <c r="AI73" s="260"/>
      <c r="AJ73" s="260"/>
      <c r="AK73" s="260"/>
      <c r="AL73" s="260"/>
      <c r="AM73" s="260"/>
      <c r="AN73" s="260"/>
      <c r="AO73" s="260"/>
      <c r="AP73" s="260"/>
      <c r="AQ73" s="260"/>
      <c r="AR73" s="260"/>
      <c r="AS73" s="260"/>
      <c r="AT73" s="260"/>
      <c r="AU73" s="260"/>
      <c r="AV73" s="260"/>
      <c r="AW73" s="260"/>
      <c r="AX73" s="260"/>
      <c r="AY73" s="260"/>
      <c r="AZ73" s="260"/>
      <c r="BA73" s="260"/>
      <c r="BB73" s="260"/>
      <c r="BC73" s="260"/>
      <c r="BD73" s="260"/>
      <c r="BE73" s="260"/>
      <c r="BF73" s="260"/>
      <c r="BG73" s="260"/>
      <c r="BH73" s="260"/>
      <c r="BI73" s="260"/>
      <c r="BJ73" s="260"/>
      <c r="BK73" s="260"/>
      <c r="BL73" s="260"/>
      <c r="BM73" s="260"/>
      <c r="BN73" s="260"/>
      <c r="BO73" s="260"/>
      <c r="BP73" s="260"/>
      <c r="BQ73" s="260"/>
      <c r="BR73" s="260"/>
      <c r="BS73" s="260"/>
      <c r="BT73" s="260"/>
      <c r="BU73" s="260"/>
      <c r="BV73" s="260"/>
      <c r="BW73" s="260"/>
      <c r="BX73" s="260"/>
      <c r="BY73" s="260"/>
      <c r="BZ73" s="260"/>
      <c r="CA73" s="260"/>
      <c r="CB73" s="261"/>
    </row>
    <row r="74" spans="1:80" s="35" customFormat="1" ht="15" customHeight="1" x14ac:dyDescent="0.2">
      <c r="A74" s="95" t="s">
        <v>89</v>
      </c>
      <c r="B74" s="93" t="s">
        <v>33</v>
      </c>
      <c r="C74" s="262" t="s">
        <v>93</v>
      </c>
      <c r="D74" s="263"/>
      <c r="E74" s="263"/>
      <c r="F74" s="263"/>
      <c r="G74" s="263"/>
      <c r="H74" s="263"/>
      <c r="I74" s="263"/>
      <c r="J74" s="263"/>
      <c r="K74" s="263"/>
      <c r="L74" s="263"/>
      <c r="M74" s="263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263"/>
      <c r="AE74" s="263"/>
      <c r="AF74" s="263"/>
      <c r="AG74" s="263"/>
      <c r="AH74" s="263"/>
      <c r="AI74" s="263"/>
      <c r="AJ74" s="263"/>
      <c r="AK74" s="263"/>
      <c r="AL74" s="263"/>
      <c r="AM74" s="263"/>
      <c r="AN74" s="263"/>
      <c r="AO74" s="263"/>
      <c r="AP74" s="263"/>
      <c r="AQ74" s="263"/>
      <c r="AR74" s="263"/>
      <c r="AS74" s="263"/>
      <c r="AT74" s="263"/>
      <c r="AU74" s="263"/>
      <c r="AV74" s="263"/>
      <c r="AW74" s="263"/>
      <c r="AX74" s="263"/>
      <c r="AY74" s="263"/>
      <c r="AZ74" s="263"/>
      <c r="BA74" s="263"/>
      <c r="BB74" s="263"/>
      <c r="BC74" s="263"/>
      <c r="BD74" s="263"/>
      <c r="BE74" s="263"/>
      <c r="BF74" s="263"/>
      <c r="BG74" s="263"/>
      <c r="BH74" s="263"/>
      <c r="BI74" s="263"/>
      <c r="BJ74" s="263"/>
      <c r="BK74" s="263"/>
      <c r="BL74" s="263"/>
      <c r="BM74" s="263"/>
      <c r="BN74" s="263"/>
      <c r="BO74" s="263"/>
      <c r="BP74" s="263"/>
      <c r="BQ74" s="263"/>
      <c r="BR74" s="263"/>
      <c r="BS74" s="263"/>
      <c r="BT74" s="263"/>
      <c r="BU74" s="263"/>
      <c r="BV74" s="263"/>
      <c r="BW74" s="263"/>
      <c r="BX74" s="263"/>
      <c r="BY74" s="263"/>
      <c r="BZ74" s="263"/>
      <c r="CA74" s="263"/>
      <c r="CB74" s="264"/>
    </row>
    <row r="75" spans="1:80" s="35" customFormat="1" ht="63.75" x14ac:dyDescent="0.2">
      <c r="A75" s="95" t="s">
        <v>89</v>
      </c>
      <c r="B75" s="93" t="s">
        <v>33</v>
      </c>
      <c r="C75" s="114" t="s">
        <v>33</v>
      </c>
      <c r="D75" s="124" t="s">
        <v>94</v>
      </c>
      <c r="E75" s="116" t="s">
        <v>72</v>
      </c>
      <c r="F75" s="117">
        <v>188718528</v>
      </c>
      <c r="G75" s="125" t="s">
        <v>73</v>
      </c>
      <c r="H75" s="118"/>
      <c r="I75" s="118"/>
      <c r="J75" s="118"/>
      <c r="K75" s="118"/>
      <c r="L75" s="118">
        <v>11.3</v>
      </c>
      <c r="M75" s="118"/>
      <c r="N75" s="118"/>
      <c r="O75" s="118"/>
      <c r="P75" s="118"/>
      <c r="Q75" s="118"/>
      <c r="R75" s="118"/>
      <c r="S75" s="118"/>
      <c r="T75" s="118">
        <f>L75</f>
        <v>11.3</v>
      </c>
      <c r="U75" s="118">
        <f>L75</f>
        <v>11.3</v>
      </c>
      <c r="V75" s="118">
        <v>7.5</v>
      </c>
      <c r="W75" s="118">
        <v>0</v>
      </c>
      <c r="X75" s="118"/>
      <c r="Y75" s="118"/>
      <c r="Z75" s="118"/>
      <c r="AA75" s="118"/>
      <c r="AB75" s="118"/>
      <c r="AC75" s="118"/>
      <c r="AD75" s="118"/>
      <c r="AE75" s="118"/>
      <c r="AF75" s="118">
        <v>11.3</v>
      </c>
      <c r="AG75" s="118"/>
      <c r="AH75" s="118"/>
      <c r="AI75" s="118"/>
      <c r="AJ75" s="118"/>
      <c r="AK75" s="118"/>
      <c r="AL75" s="118"/>
      <c r="AM75" s="118"/>
      <c r="AN75" s="118">
        <f>AF75</f>
        <v>11.3</v>
      </c>
      <c r="AO75" s="118">
        <f>AF75</f>
        <v>11.3</v>
      </c>
      <c r="AP75" s="118">
        <v>7.5</v>
      </c>
      <c r="AQ75" s="118">
        <v>0</v>
      </c>
      <c r="AR75" s="118"/>
      <c r="AS75" s="118"/>
      <c r="AT75" s="118"/>
      <c r="AU75" s="118"/>
      <c r="AV75" s="118">
        <v>11.3</v>
      </c>
      <c r="AW75" s="118"/>
      <c r="AX75" s="118"/>
      <c r="AY75" s="118"/>
      <c r="AZ75" s="118"/>
      <c r="BA75" s="118"/>
      <c r="BB75" s="118"/>
      <c r="BC75" s="118"/>
      <c r="BD75" s="118">
        <f>AV75</f>
        <v>11.3</v>
      </c>
      <c r="BE75" s="118">
        <f>AV75</f>
        <v>11.3</v>
      </c>
      <c r="BF75" s="118">
        <v>7.5</v>
      </c>
      <c r="BG75" s="118">
        <v>0</v>
      </c>
      <c r="BH75" s="118"/>
      <c r="BI75" s="118"/>
      <c r="BJ75" s="118"/>
      <c r="BK75" s="118"/>
      <c r="BL75" s="118">
        <v>11.3</v>
      </c>
      <c r="BM75" s="118"/>
      <c r="BN75" s="118"/>
      <c r="BO75" s="118"/>
      <c r="BP75" s="118"/>
      <c r="BQ75" s="118"/>
      <c r="BR75" s="118"/>
      <c r="BS75" s="118"/>
      <c r="BT75" s="118">
        <f>BL75</f>
        <v>11.3</v>
      </c>
      <c r="BU75" s="118">
        <f>BL75</f>
        <v>11.3</v>
      </c>
      <c r="BV75" s="118">
        <v>7.5</v>
      </c>
      <c r="BW75" s="118">
        <v>0</v>
      </c>
      <c r="BX75" s="144" t="s">
        <v>95</v>
      </c>
      <c r="BY75" s="145">
        <v>1</v>
      </c>
      <c r="BZ75" s="145">
        <v>1</v>
      </c>
      <c r="CA75" s="145">
        <v>1</v>
      </c>
      <c r="CB75" s="127">
        <v>1</v>
      </c>
    </row>
    <row r="76" spans="1:80" s="35" customFormat="1" ht="16.899999999999999" customHeight="1" x14ac:dyDescent="0.2">
      <c r="A76" s="95" t="s">
        <v>89</v>
      </c>
      <c r="B76" s="120" t="s">
        <v>33</v>
      </c>
      <c r="C76" s="256" t="s">
        <v>77</v>
      </c>
      <c r="D76" s="256"/>
      <c r="E76" s="256"/>
      <c r="F76" s="256"/>
      <c r="G76" s="256"/>
      <c r="H76" s="121"/>
      <c r="I76" s="121"/>
      <c r="J76" s="121"/>
      <c r="K76" s="121"/>
      <c r="L76" s="121">
        <f t="shared" ref="L76:BW76" si="17">SUM(L75)</f>
        <v>11.3</v>
      </c>
      <c r="M76" s="121"/>
      <c r="N76" s="121"/>
      <c r="O76" s="121"/>
      <c r="P76" s="121"/>
      <c r="Q76" s="121"/>
      <c r="R76" s="121"/>
      <c r="S76" s="121"/>
      <c r="T76" s="121">
        <f t="shared" si="17"/>
        <v>11.3</v>
      </c>
      <c r="U76" s="121">
        <f t="shared" si="17"/>
        <v>11.3</v>
      </c>
      <c r="V76" s="121">
        <f t="shared" si="17"/>
        <v>7.5</v>
      </c>
      <c r="W76" s="121">
        <f t="shared" si="17"/>
        <v>0</v>
      </c>
      <c r="X76" s="121">
        <f t="shared" si="17"/>
        <v>0</v>
      </c>
      <c r="Y76" s="121">
        <f t="shared" si="17"/>
        <v>0</v>
      </c>
      <c r="Z76" s="121">
        <f t="shared" si="17"/>
        <v>0</v>
      </c>
      <c r="AA76" s="121">
        <f t="shared" si="17"/>
        <v>0</v>
      </c>
      <c r="AB76" s="121"/>
      <c r="AC76" s="121"/>
      <c r="AD76" s="121"/>
      <c r="AE76" s="121"/>
      <c r="AF76" s="121">
        <f t="shared" si="17"/>
        <v>11.3</v>
      </c>
      <c r="AG76" s="121"/>
      <c r="AH76" s="121"/>
      <c r="AI76" s="121"/>
      <c r="AJ76" s="121"/>
      <c r="AK76" s="121"/>
      <c r="AL76" s="121"/>
      <c r="AM76" s="121"/>
      <c r="AN76" s="121">
        <f t="shared" si="17"/>
        <v>11.3</v>
      </c>
      <c r="AO76" s="121">
        <f t="shared" si="17"/>
        <v>11.3</v>
      </c>
      <c r="AP76" s="121">
        <f t="shared" si="17"/>
        <v>7.5</v>
      </c>
      <c r="AQ76" s="121">
        <v>0</v>
      </c>
      <c r="AR76" s="121"/>
      <c r="AS76" s="121"/>
      <c r="AT76" s="121"/>
      <c r="AU76" s="121"/>
      <c r="AV76" s="121">
        <f t="shared" si="17"/>
        <v>11.3</v>
      </c>
      <c r="AW76" s="121"/>
      <c r="AX76" s="121"/>
      <c r="AY76" s="121"/>
      <c r="AZ76" s="121"/>
      <c r="BA76" s="121"/>
      <c r="BB76" s="121"/>
      <c r="BC76" s="121"/>
      <c r="BD76" s="121">
        <f t="shared" si="17"/>
        <v>11.3</v>
      </c>
      <c r="BE76" s="121">
        <f t="shared" si="17"/>
        <v>11.3</v>
      </c>
      <c r="BF76" s="121">
        <f t="shared" si="17"/>
        <v>7.5</v>
      </c>
      <c r="BG76" s="121">
        <f t="shared" si="17"/>
        <v>0</v>
      </c>
      <c r="BH76" s="121"/>
      <c r="BI76" s="121"/>
      <c r="BJ76" s="121"/>
      <c r="BK76" s="121"/>
      <c r="BL76" s="121">
        <f t="shared" si="17"/>
        <v>11.3</v>
      </c>
      <c r="BM76" s="121"/>
      <c r="BN76" s="121"/>
      <c r="BO76" s="121"/>
      <c r="BP76" s="121"/>
      <c r="BQ76" s="121"/>
      <c r="BR76" s="121"/>
      <c r="BS76" s="121"/>
      <c r="BT76" s="121">
        <f t="shared" si="17"/>
        <v>11.3</v>
      </c>
      <c r="BU76" s="121">
        <f t="shared" si="17"/>
        <v>11.3</v>
      </c>
      <c r="BV76" s="121">
        <f t="shared" si="17"/>
        <v>7.5</v>
      </c>
      <c r="BW76" s="121">
        <f t="shared" si="17"/>
        <v>0</v>
      </c>
      <c r="BX76" s="97"/>
      <c r="BY76" s="97"/>
      <c r="BZ76" s="97"/>
      <c r="CA76" s="97"/>
      <c r="CB76" s="97"/>
    </row>
    <row r="77" spans="1:80" s="35" customFormat="1" x14ac:dyDescent="0.2">
      <c r="A77" s="95" t="s">
        <v>89</v>
      </c>
      <c r="B77" s="253" t="s">
        <v>41</v>
      </c>
      <c r="C77" s="253"/>
      <c r="D77" s="253"/>
      <c r="E77" s="253"/>
      <c r="F77" s="253"/>
      <c r="G77" s="253"/>
      <c r="H77" s="122"/>
      <c r="I77" s="122"/>
      <c r="J77" s="122"/>
      <c r="K77" s="122"/>
      <c r="L77" s="122">
        <f t="shared" ref="L77:BW77" si="18">L76</f>
        <v>11.3</v>
      </c>
      <c r="M77" s="122"/>
      <c r="N77" s="122"/>
      <c r="O77" s="122"/>
      <c r="P77" s="122"/>
      <c r="Q77" s="122"/>
      <c r="R77" s="122"/>
      <c r="S77" s="122"/>
      <c r="T77" s="122">
        <f t="shared" si="18"/>
        <v>11.3</v>
      </c>
      <c r="U77" s="122">
        <f t="shared" si="18"/>
        <v>11.3</v>
      </c>
      <c r="V77" s="122">
        <f t="shared" si="18"/>
        <v>7.5</v>
      </c>
      <c r="W77" s="122">
        <f t="shared" si="18"/>
        <v>0</v>
      </c>
      <c r="X77" s="122">
        <f t="shared" si="18"/>
        <v>0</v>
      </c>
      <c r="Y77" s="122">
        <f t="shared" si="18"/>
        <v>0</v>
      </c>
      <c r="Z77" s="122">
        <f t="shared" si="18"/>
        <v>0</v>
      </c>
      <c r="AA77" s="122">
        <f t="shared" si="18"/>
        <v>0</v>
      </c>
      <c r="AB77" s="122"/>
      <c r="AC77" s="122"/>
      <c r="AD77" s="122"/>
      <c r="AE77" s="122"/>
      <c r="AF77" s="122">
        <f t="shared" si="18"/>
        <v>11.3</v>
      </c>
      <c r="AG77" s="122"/>
      <c r="AH77" s="122"/>
      <c r="AI77" s="122"/>
      <c r="AJ77" s="122"/>
      <c r="AK77" s="122"/>
      <c r="AL77" s="122"/>
      <c r="AM77" s="122"/>
      <c r="AN77" s="122">
        <f t="shared" si="18"/>
        <v>11.3</v>
      </c>
      <c r="AO77" s="122">
        <f t="shared" si="18"/>
        <v>11.3</v>
      </c>
      <c r="AP77" s="122">
        <f t="shared" si="18"/>
        <v>7.5</v>
      </c>
      <c r="AQ77" s="122">
        <v>0</v>
      </c>
      <c r="AR77" s="122"/>
      <c r="AS77" s="122"/>
      <c r="AT77" s="122"/>
      <c r="AU77" s="122"/>
      <c r="AV77" s="122">
        <f t="shared" si="18"/>
        <v>11.3</v>
      </c>
      <c r="AW77" s="122"/>
      <c r="AX77" s="122"/>
      <c r="AY77" s="122"/>
      <c r="AZ77" s="122"/>
      <c r="BA77" s="122"/>
      <c r="BB77" s="122"/>
      <c r="BC77" s="122"/>
      <c r="BD77" s="122">
        <f t="shared" si="18"/>
        <v>11.3</v>
      </c>
      <c r="BE77" s="122">
        <f t="shared" si="18"/>
        <v>11.3</v>
      </c>
      <c r="BF77" s="122">
        <f t="shared" si="18"/>
        <v>7.5</v>
      </c>
      <c r="BG77" s="122">
        <f t="shared" si="18"/>
        <v>0</v>
      </c>
      <c r="BH77" s="122"/>
      <c r="BI77" s="122"/>
      <c r="BJ77" s="122"/>
      <c r="BK77" s="122"/>
      <c r="BL77" s="122">
        <f t="shared" si="18"/>
        <v>11.3</v>
      </c>
      <c r="BM77" s="122"/>
      <c r="BN77" s="122"/>
      <c r="BO77" s="122"/>
      <c r="BP77" s="122"/>
      <c r="BQ77" s="122"/>
      <c r="BR77" s="122"/>
      <c r="BS77" s="122"/>
      <c r="BT77" s="122">
        <f t="shared" si="18"/>
        <v>11.3</v>
      </c>
      <c r="BU77" s="122">
        <f t="shared" si="18"/>
        <v>11.3</v>
      </c>
      <c r="BV77" s="122">
        <f t="shared" si="18"/>
        <v>7.5</v>
      </c>
      <c r="BW77" s="122">
        <f t="shared" si="18"/>
        <v>0</v>
      </c>
      <c r="BX77" s="96"/>
      <c r="BY77" s="96"/>
      <c r="BZ77" s="96"/>
      <c r="CA77" s="96"/>
      <c r="CB77" s="96"/>
    </row>
    <row r="78" spans="1:80" s="35" customFormat="1" ht="16.5" customHeight="1" x14ac:dyDescent="0.2">
      <c r="A78" s="36" t="s">
        <v>46</v>
      </c>
      <c r="B78" s="174" t="s">
        <v>47</v>
      </c>
      <c r="C78" s="174"/>
      <c r="D78" s="174"/>
      <c r="E78" s="174"/>
      <c r="F78" s="174"/>
      <c r="G78" s="174"/>
      <c r="H78" s="37">
        <f>H31+H42+H48+H56+H72+H77</f>
        <v>168.6</v>
      </c>
      <c r="I78" s="37"/>
      <c r="J78" s="37"/>
      <c r="K78" s="37"/>
      <c r="L78" s="37">
        <f t="shared" ref="L78:BT78" si="19">L31+L42+L48+L56+L72+L77</f>
        <v>778.40930491195547</v>
      </c>
      <c r="M78" s="37">
        <f t="shared" si="19"/>
        <v>374.39</v>
      </c>
      <c r="N78" s="37">
        <f t="shared" si="19"/>
        <v>50</v>
      </c>
      <c r="O78" s="37"/>
      <c r="P78" s="37"/>
      <c r="Q78" s="37"/>
      <c r="R78" s="37"/>
      <c r="S78" s="37"/>
      <c r="T78" s="37">
        <f t="shared" si="19"/>
        <v>1202.7993049119555</v>
      </c>
      <c r="U78" s="37">
        <f t="shared" si="19"/>
        <v>1202.7993049119555</v>
      </c>
      <c r="V78" s="37">
        <f t="shared" si="19"/>
        <v>151.72999999999999</v>
      </c>
      <c r="W78" s="37">
        <f t="shared" si="19"/>
        <v>0</v>
      </c>
      <c r="X78" s="37">
        <f t="shared" si="19"/>
        <v>0</v>
      </c>
      <c r="Y78" s="37">
        <f t="shared" si="19"/>
        <v>0</v>
      </c>
      <c r="Z78" s="37">
        <f t="shared" si="19"/>
        <v>0</v>
      </c>
      <c r="AA78" s="37">
        <f t="shared" si="19"/>
        <v>0</v>
      </c>
      <c r="AB78" s="37"/>
      <c r="AC78" s="37"/>
      <c r="AD78" s="37"/>
      <c r="AE78" s="37"/>
      <c r="AF78" s="37">
        <f t="shared" si="19"/>
        <v>727.45999999999992</v>
      </c>
      <c r="AG78" s="37">
        <f t="shared" si="19"/>
        <v>369.5</v>
      </c>
      <c r="AH78" s="37">
        <f t="shared" si="19"/>
        <v>33.299999999999997</v>
      </c>
      <c r="AI78" s="37"/>
      <c r="AJ78" s="37">
        <f t="shared" si="19"/>
        <v>290</v>
      </c>
      <c r="AK78" s="37"/>
      <c r="AL78" s="37"/>
      <c r="AM78" s="37"/>
      <c r="AN78" s="37">
        <f t="shared" si="19"/>
        <v>1072.26</v>
      </c>
      <c r="AO78" s="37">
        <f t="shared" si="19"/>
        <v>1072.26</v>
      </c>
      <c r="AP78" s="37">
        <f t="shared" si="19"/>
        <v>152.4</v>
      </c>
      <c r="AQ78" s="37">
        <f t="shared" si="19"/>
        <v>0</v>
      </c>
      <c r="AR78" s="37"/>
      <c r="AS78" s="37"/>
      <c r="AT78" s="37"/>
      <c r="AU78" s="37"/>
      <c r="AV78" s="37">
        <f t="shared" si="19"/>
        <v>727.5</v>
      </c>
      <c r="AW78" s="37">
        <f t="shared" si="19"/>
        <v>369.5</v>
      </c>
      <c r="AX78" s="37">
        <f t="shared" si="19"/>
        <v>33.299999999999997</v>
      </c>
      <c r="AY78" s="37"/>
      <c r="AZ78" s="37">
        <f t="shared" si="19"/>
        <v>290</v>
      </c>
      <c r="BA78" s="37"/>
      <c r="BB78" s="37"/>
      <c r="BC78" s="37"/>
      <c r="BD78" s="37">
        <f t="shared" si="19"/>
        <v>1072.26</v>
      </c>
      <c r="BE78" s="37">
        <f t="shared" si="19"/>
        <v>1072.26</v>
      </c>
      <c r="BF78" s="37">
        <f t="shared" si="19"/>
        <v>152.4</v>
      </c>
      <c r="BG78" s="37">
        <f t="shared" si="19"/>
        <v>0</v>
      </c>
      <c r="BH78" s="37"/>
      <c r="BI78" s="37"/>
      <c r="BJ78" s="37"/>
      <c r="BK78" s="37"/>
      <c r="BL78" s="37">
        <f t="shared" si="19"/>
        <v>727.5</v>
      </c>
      <c r="BM78" s="37">
        <f t="shared" si="19"/>
        <v>369.5</v>
      </c>
      <c r="BN78" s="37">
        <f t="shared" si="19"/>
        <v>33.299999999999997</v>
      </c>
      <c r="BO78" s="37"/>
      <c r="BP78" s="37">
        <f t="shared" si="19"/>
        <v>290</v>
      </c>
      <c r="BQ78" s="37"/>
      <c r="BR78" s="37"/>
      <c r="BS78" s="37"/>
      <c r="BT78" s="37">
        <f t="shared" si="19"/>
        <v>1072.26</v>
      </c>
      <c r="BU78" s="37">
        <f t="shared" ref="BU78:BW78" si="20">BU31+BU42+BU48+BU56+BU72+BU77</f>
        <v>1072.26</v>
      </c>
      <c r="BV78" s="37">
        <f t="shared" si="20"/>
        <v>152.4</v>
      </c>
      <c r="BW78" s="37">
        <f t="shared" si="20"/>
        <v>0</v>
      </c>
      <c r="BX78" s="38"/>
      <c r="BY78" s="63"/>
      <c r="BZ78" s="63"/>
      <c r="CA78" s="63"/>
      <c r="CB78" s="63"/>
    </row>
    <row r="79" spans="1:80" s="22" customFormat="1" x14ac:dyDescent="0.2">
      <c r="A79" s="1"/>
      <c r="B79" s="1"/>
      <c r="C79" s="1"/>
      <c r="D79" s="1"/>
      <c r="E79" s="1"/>
      <c r="F79" s="39"/>
      <c r="G79" s="39"/>
      <c r="H79" s="39"/>
      <c r="I79" s="39"/>
      <c r="J79" s="39"/>
      <c r="K79" s="39"/>
      <c r="L79" s="39"/>
      <c r="M79" s="39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 spans="1:80" s="22" customFormat="1" x14ac:dyDescent="0.2">
      <c r="A80" s="1"/>
      <c r="B80" s="1"/>
      <c r="C80" s="1"/>
      <c r="D80" s="1"/>
      <c r="E80" s="1"/>
      <c r="F80" s="39"/>
      <c r="G80" s="40"/>
      <c r="H80" s="40"/>
      <c r="I80" s="40"/>
      <c r="J80" s="40"/>
      <c r="K80" s="40"/>
      <c r="L80" s="40"/>
      <c r="M80" s="40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 spans="1:80" s="22" customFormat="1" x14ac:dyDescent="0.2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 spans="1:80" s="22" customFormat="1" x14ac:dyDescent="0.2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 spans="1:80" s="22" customFormat="1" x14ac:dyDescent="0.2">
      <c r="A83" s="1"/>
      <c r="B83" s="1"/>
      <c r="C83" s="1"/>
      <c r="D83" s="1"/>
      <c r="E83" s="1"/>
      <c r="F83" s="4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 spans="1:80" s="22" customFormat="1" x14ac:dyDescent="0.2">
      <c r="A84" s="1"/>
      <c r="B84" s="1"/>
      <c r="C84" s="1"/>
      <c r="D84" s="1"/>
      <c r="E84" s="1"/>
      <c r="F84" s="4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 spans="1:80" s="22" customFormat="1" x14ac:dyDescent="0.2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 spans="1:80" s="22" customFormat="1" x14ac:dyDescent="0.2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 spans="1:80" s="22" customFormat="1" x14ac:dyDescent="0.2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 spans="1:80" s="22" customFormat="1" x14ac:dyDescent="0.2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 spans="1:80" s="22" customFormat="1" x14ac:dyDescent="0.2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 spans="1:80" s="22" customFormat="1" x14ac:dyDescent="0.2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 spans="1:80" s="22" customFormat="1" x14ac:dyDescent="0.2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 spans="1:80" s="22" customFormat="1" x14ac:dyDescent="0.2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 spans="1:80" s="22" customFormat="1" x14ac:dyDescent="0.2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 spans="1:80" s="22" customFormat="1" x14ac:dyDescent="0.2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 spans="1:80" s="22" customFormat="1" x14ac:dyDescent="0.2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 spans="1:80" s="22" customFormat="1" x14ac:dyDescent="0.2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 spans="1:80" s="22" customFormat="1" x14ac:dyDescent="0.2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 spans="1:80" s="22" customFormat="1" x14ac:dyDescent="0.2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 spans="1:80" s="22" customFormat="1" x14ac:dyDescent="0.2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 spans="1:80" s="22" customFormat="1" x14ac:dyDescent="0.2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 spans="1:80" s="22" customFormat="1" x14ac:dyDescent="0.2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 spans="1:80" s="22" customFormat="1" x14ac:dyDescent="0.2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 spans="1:80" s="22" customFormat="1" x14ac:dyDescent="0.2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 spans="1:80" s="22" customFormat="1" x14ac:dyDescent="0.2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 spans="1:80" s="22" customFormat="1" x14ac:dyDescent="0.2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 spans="1:80" s="22" customFormat="1" x14ac:dyDescent="0.2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 spans="1:80" s="22" customFormat="1" x14ac:dyDescent="0.2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 spans="1:80" s="22" customFormat="1" x14ac:dyDescent="0.2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 spans="1:80" s="22" customFormat="1" x14ac:dyDescent="0.2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 spans="1:80" s="22" customFormat="1" x14ac:dyDescent="0.2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 spans="1:80" s="22" customFormat="1" x14ac:dyDescent="0.2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 spans="1:80" s="22" customFormat="1" x14ac:dyDescent="0.2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 spans="1:80" s="22" customFormat="1" x14ac:dyDescent="0.2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 spans="1:80" s="22" customFormat="1" x14ac:dyDescent="0.2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 spans="1:80" s="22" customFormat="1" x14ac:dyDescent="0.2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 spans="1:80" s="22" customFormat="1" x14ac:dyDescent="0.2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 spans="1:80" s="22" customFormat="1" x14ac:dyDescent="0.2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 spans="1:80" s="22" customFormat="1" x14ac:dyDescent="0.2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 spans="1:80" s="22" customFormat="1" x14ac:dyDescent="0.2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 spans="1:80" s="22" customFormat="1" x14ac:dyDescent="0.2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 spans="1:80" s="22" customFormat="1" x14ac:dyDescent="0.2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 spans="1:80" s="22" customFormat="1" x14ac:dyDescent="0.2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 spans="1:80" s="22" customFormat="1" x14ac:dyDescent="0.2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 spans="1:80" s="22" customFormat="1" x14ac:dyDescent="0.2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 spans="1:80" s="22" customFormat="1" x14ac:dyDescent="0.2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 spans="1:80" s="22" customFormat="1" x14ac:dyDescent="0.2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 spans="1:80" s="22" customFormat="1" x14ac:dyDescent="0.2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 spans="1:80" s="22" customFormat="1" x14ac:dyDescent="0.2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 spans="1:80" s="22" customFormat="1" x14ac:dyDescent="0.2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 spans="1:80" s="22" customFormat="1" x14ac:dyDescent="0.2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 spans="1:80" s="22" customFormat="1" x14ac:dyDescent="0.2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 spans="1:80" s="22" customFormat="1" x14ac:dyDescent="0.2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 spans="1:80" s="22" customFormat="1" x14ac:dyDescent="0.2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 spans="1:80" s="22" customFormat="1" x14ac:dyDescent="0.2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 spans="1:80" s="22" customFormat="1" x14ac:dyDescent="0.2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 spans="1:80" s="22" customFormat="1" x14ac:dyDescent="0.2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 spans="1:80" s="22" customFormat="1" x14ac:dyDescent="0.2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</sheetData>
  <sheetProtection selectLockedCells="1" selectUnlockedCells="1"/>
  <mergeCells count="135">
    <mergeCell ref="B77:G77"/>
    <mergeCell ref="C68:G68"/>
    <mergeCell ref="C69:BF69"/>
    <mergeCell ref="C71:G71"/>
    <mergeCell ref="BZ53:BZ54"/>
    <mergeCell ref="CA53:CA54"/>
    <mergeCell ref="B72:G72"/>
    <mergeCell ref="B73:CB73"/>
    <mergeCell ref="C74:CB74"/>
    <mergeCell ref="C76:G76"/>
    <mergeCell ref="BX62:BX64"/>
    <mergeCell ref="BY62:BY64"/>
    <mergeCell ref="BZ62:BZ64"/>
    <mergeCell ref="CA62:CA64"/>
    <mergeCell ref="CB62:CB64"/>
    <mergeCell ref="B57:BF57"/>
    <mergeCell ref="E51:E54"/>
    <mergeCell ref="F51:F54"/>
    <mergeCell ref="G51:G54"/>
    <mergeCell ref="C52:C54"/>
    <mergeCell ref="CB53:CB54"/>
    <mergeCell ref="BX53:BX54"/>
    <mergeCell ref="BY53:BY54"/>
    <mergeCell ref="A58:A67"/>
    <mergeCell ref="B58:B67"/>
    <mergeCell ref="C58:BF58"/>
    <mergeCell ref="C59:C67"/>
    <mergeCell ref="E59:E67"/>
    <mergeCell ref="F59:F67"/>
    <mergeCell ref="G59:G67"/>
    <mergeCell ref="D60:D61"/>
    <mergeCell ref="D62:D64"/>
    <mergeCell ref="D65:D66"/>
    <mergeCell ref="BT10:BT11"/>
    <mergeCell ref="BY9:CB9"/>
    <mergeCell ref="BL10:BO10"/>
    <mergeCell ref="BH9:BS9"/>
    <mergeCell ref="AA10:AA11"/>
    <mergeCell ref="AZ10:AZ11"/>
    <mergeCell ref="BP10:BP11"/>
    <mergeCell ref="B31:G31"/>
    <mergeCell ref="G15:G23"/>
    <mergeCell ref="D16:D17"/>
    <mergeCell ref="A12:CB12"/>
    <mergeCell ref="AK10:AM10"/>
    <mergeCell ref="AF10:AI10"/>
    <mergeCell ref="AN10:AN11"/>
    <mergeCell ref="Y10:Z10"/>
    <mergeCell ref="H10:K10"/>
    <mergeCell ref="P10:P11"/>
    <mergeCell ref="L10:O10"/>
    <mergeCell ref="C30:G30"/>
    <mergeCell ref="B13:CB13"/>
    <mergeCell ref="C14:CB14"/>
    <mergeCell ref="Q10:S10"/>
    <mergeCell ref="T10:T11"/>
    <mergeCell ref="E15:E23"/>
    <mergeCell ref="H8:W8"/>
    <mergeCell ref="AB9:AM9"/>
    <mergeCell ref="AN9:AQ9"/>
    <mergeCell ref="AR9:BC9"/>
    <mergeCell ref="H9:S9"/>
    <mergeCell ref="T9:W9"/>
    <mergeCell ref="X9:AA9"/>
    <mergeCell ref="AB8:AQ8"/>
    <mergeCell ref="AR8:BG8"/>
    <mergeCell ref="BD9:BG9"/>
    <mergeCell ref="A2:CA3"/>
    <mergeCell ref="A8:A11"/>
    <mergeCell ref="B8:B11"/>
    <mergeCell ref="C8:C11"/>
    <mergeCell ref="D8:D11"/>
    <mergeCell ref="E8:E11"/>
    <mergeCell ref="F8:F11"/>
    <mergeCell ref="G8:G11"/>
    <mergeCell ref="BW10:BW11"/>
    <mergeCell ref="BT9:BW9"/>
    <mergeCell ref="BH8:BW8"/>
    <mergeCell ref="BX9:BX10"/>
    <mergeCell ref="AO10:AP10"/>
    <mergeCell ref="AQ10:AQ11"/>
    <mergeCell ref="BX8:CB8"/>
    <mergeCell ref="BQ10:BS10"/>
    <mergeCell ref="AB10:AE10"/>
    <mergeCell ref="W10:W11"/>
    <mergeCell ref="AR10:AU10"/>
    <mergeCell ref="BG10:BG11"/>
    <mergeCell ref="BU10:BV10"/>
    <mergeCell ref="X10:X11"/>
    <mergeCell ref="U10:V10"/>
    <mergeCell ref="AJ10:AJ11"/>
    <mergeCell ref="BD10:BD11"/>
    <mergeCell ref="BA10:BC10"/>
    <mergeCell ref="AV10:AY10"/>
    <mergeCell ref="BH10:BK10"/>
    <mergeCell ref="B24:B29"/>
    <mergeCell ref="C24:C29"/>
    <mergeCell ref="D24:D29"/>
    <mergeCell ref="E24:E29"/>
    <mergeCell ref="F24:F29"/>
    <mergeCell ref="G24:G29"/>
    <mergeCell ref="BE10:BF10"/>
    <mergeCell ref="G34:G40"/>
    <mergeCell ref="F34:F40"/>
    <mergeCell ref="E34:E40"/>
    <mergeCell ref="D34:D40"/>
    <mergeCell ref="C34:C40"/>
    <mergeCell ref="B49:AP49"/>
    <mergeCell ref="C50:AP50"/>
    <mergeCell ref="F15:F23"/>
    <mergeCell ref="C15:C23"/>
    <mergeCell ref="A24:A29"/>
    <mergeCell ref="A33:A40"/>
    <mergeCell ref="CB65:CB66"/>
    <mergeCell ref="CA65:CA66"/>
    <mergeCell ref="BZ65:BZ66"/>
    <mergeCell ref="BY65:BY66"/>
    <mergeCell ref="BX65:BX66"/>
    <mergeCell ref="CA6:CB6"/>
    <mergeCell ref="B78:G78"/>
    <mergeCell ref="B42:G42"/>
    <mergeCell ref="C47:G47"/>
    <mergeCell ref="B48:G48"/>
    <mergeCell ref="A45:A46"/>
    <mergeCell ref="F45:F46"/>
    <mergeCell ref="G45:G46"/>
    <mergeCell ref="B43:BW43"/>
    <mergeCell ref="B45:B46"/>
    <mergeCell ref="C45:C46"/>
    <mergeCell ref="E45:E46"/>
    <mergeCell ref="C44:BW44"/>
    <mergeCell ref="C41:G41"/>
    <mergeCell ref="C55:G55"/>
    <mergeCell ref="B56:G56"/>
    <mergeCell ref="B34:B40"/>
  </mergeCells>
  <phoneticPr fontId="10" type="noConversion"/>
  <pageMargins left="1.2204724409448819" right="0.43307086614173229" top="0.35433070866141736" bottom="0.35433070866141736" header="0.51181102362204722" footer="0.51181102362204722"/>
  <pageSetup paperSize="8" scale="4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 (2)</vt:lpstr>
      <vt:lpstr>'2 lentele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d.kaveckaite</dc:creator>
  <cp:lastModifiedBy>d.kaveckaite</cp:lastModifiedBy>
  <cp:lastPrinted>2014-11-10T13:05:43Z</cp:lastPrinted>
  <dcterms:created xsi:type="dcterms:W3CDTF">2014-02-03T12:14:44Z</dcterms:created>
  <dcterms:modified xsi:type="dcterms:W3CDTF">2015-01-08T10:32:54Z</dcterms:modified>
</cp:coreProperties>
</file>