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sigitui\ĮGYVENDINIMO ATASKAITA 2014\10 programa\"/>
    </mc:Choice>
  </mc:AlternateContent>
  <bookViews>
    <workbookView xWindow="0" yWindow="0" windowWidth="28800" windowHeight="13125"/>
  </bookViews>
  <sheets>
    <sheet name="Lapas1" sheetId="1" r:id="rId1"/>
  </sheets>
  <definedNames>
    <definedName name="_xlnm.Print_Titles" localSheetId="0">Lapas1!$13:$16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115" i="1" l="1"/>
  <c r="AZ115" i="1"/>
  <c r="AR115" i="1"/>
  <c r="AS50" i="1" l="1"/>
  <c r="AZ50" i="1"/>
  <c r="BA50" i="1"/>
  <c r="BB50" i="1"/>
  <c r="BC50" i="1"/>
  <c r="AZ130" i="1" l="1"/>
  <c r="BA130" i="1"/>
  <c r="AR129" i="1"/>
  <c r="AR130" i="1" s="1"/>
  <c r="AU129" i="1"/>
  <c r="AU130" i="1" s="1"/>
  <c r="AZ129" i="1"/>
  <c r="BA129" i="1"/>
  <c r="BB129" i="1"/>
  <c r="BB130" i="1" s="1"/>
  <c r="BC129" i="1"/>
  <c r="BC130" i="1" s="1"/>
  <c r="O135" i="1" l="1"/>
  <c r="T135" i="1"/>
  <c r="U135" i="1"/>
  <c r="W135" i="1"/>
  <c r="AC135" i="1"/>
  <c r="AE135" i="1"/>
  <c r="AK135" i="1"/>
  <c r="AL135" i="1"/>
  <c r="AM135" i="1"/>
  <c r="BC135" i="1"/>
  <c r="M134" i="1"/>
  <c r="M135" i="1" s="1"/>
  <c r="O134" i="1"/>
  <c r="T134" i="1"/>
  <c r="U134" i="1"/>
  <c r="V134" i="1"/>
  <c r="V135" i="1" s="1"/>
  <c r="W134" i="1"/>
  <c r="AC134" i="1"/>
  <c r="AE134" i="1"/>
  <c r="AJ134" i="1"/>
  <c r="AJ135" i="1" s="1"/>
  <c r="AK134" i="1"/>
  <c r="AL134" i="1"/>
  <c r="AM134" i="1"/>
  <c r="AS134" i="1"/>
  <c r="AS135" i="1" s="1"/>
  <c r="AU134" i="1"/>
  <c r="AU135" i="1" s="1"/>
  <c r="AZ134" i="1"/>
  <c r="AZ135" i="1" s="1"/>
  <c r="BA134" i="1"/>
  <c r="BA135" i="1" s="1"/>
  <c r="BB134" i="1"/>
  <c r="BB135" i="1" s="1"/>
  <c r="BC134" i="1"/>
  <c r="BA124" i="1"/>
  <c r="AS123" i="1"/>
  <c r="AS124" i="1" s="1"/>
  <c r="AZ123" i="1"/>
  <c r="AZ124" i="1" s="1"/>
  <c r="BA123" i="1"/>
  <c r="BB123" i="1"/>
  <c r="BB124" i="1" s="1"/>
  <c r="BC123" i="1"/>
  <c r="BC124" i="1" s="1"/>
  <c r="AC50" i="1" l="1"/>
  <c r="AJ50" i="1"/>
  <c r="AK50" i="1"/>
  <c r="AL50" i="1"/>
  <c r="AM50" i="1"/>
  <c r="AE130" i="1"/>
  <c r="AJ130" i="1"/>
  <c r="AM130" i="1"/>
  <c r="AB129" i="1"/>
  <c r="AB130" i="1" s="1"/>
  <c r="AE129" i="1"/>
  <c r="AJ129" i="1"/>
  <c r="AK129" i="1"/>
  <c r="AK130" i="1" s="1"/>
  <c r="AL129" i="1"/>
  <c r="AL130" i="1" s="1"/>
  <c r="AM129" i="1"/>
  <c r="AK124" i="1"/>
  <c r="AC123" i="1"/>
  <c r="AC124" i="1" s="1"/>
  <c r="AJ123" i="1"/>
  <c r="AJ124" i="1" s="1"/>
  <c r="AK123" i="1"/>
  <c r="AL123" i="1"/>
  <c r="AL124" i="1" s="1"/>
  <c r="AM123" i="1"/>
  <c r="AM124" i="1" s="1"/>
  <c r="T50" i="1" l="1"/>
  <c r="U50" i="1"/>
  <c r="V50" i="1"/>
  <c r="W50" i="1"/>
  <c r="M123" i="1"/>
  <c r="M124" i="1" s="1"/>
  <c r="M50" i="1"/>
  <c r="O129" i="1"/>
  <c r="O130" i="1" l="1"/>
  <c r="O136" i="1" l="1"/>
  <c r="AE136" i="1"/>
  <c r="AU136" i="1"/>
  <c r="BA104" i="1"/>
  <c r="AZ104" i="1"/>
  <c r="AK104" i="1"/>
  <c r="AJ104" i="1"/>
  <c r="J97" i="1"/>
  <c r="J98" i="1" s="1"/>
  <c r="J136" i="1" s="1"/>
  <c r="T97" i="1"/>
  <c r="U97" i="1"/>
  <c r="V97" i="1"/>
  <c r="W97" i="1"/>
  <c r="Z97" i="1"/>
  <c r="Z98" i="1" s="1"/>
  <c r="Z136" i="1" s="1"/>
  <c r="AJ97" i="1"/>
  <c r="AK97" i="1"/>
  <c r="AL97" i="1"/>
  <c r="AM97" i="1"/>
  <c r="AP97" i="1"/>
  <c r="AP98" i="1" s="1"/>
  <c r="AP136" i="1" s="1"/>
  <c r="AZ97" i="1"/>
  <c r="BA97" i="1"/>
  <c r="BB97" i="1"/>
  <c r="BC97" i="1"/>
  <c r="T87" i="1" l="1"/>
  <c r="T94" i="1" s="1"/>
  <c r="U87" i="1"/>
  <c r="V87" i="1"/>
  <c r="W87" i="1"/>
  <c r="AB87" i="1"/>
  <c r="AB94" i="1" s="1"/>
  <c r="AJ87" i="1"/>
  <c r="AK87" i="1"/>
  <c r="AL87" i="1"/>
  <c r="AM87" i="1"/>
  <c r="AM94" i="1" s="1"/>
  <c r="AR87" i="1"/>
  <c r="AZ87" i="1"/>
  <c r="BA87" i="1"/>
  <c r="BB87" i="1"/>
  <c r="BB94" i="1" s="1"/>
  <c r="BC87" i="1"/>
  <c r="L87" i="1"/>
  <c r="T90" i="1"/>
  <c r="U90" i="1"/>
  <c r="V90" i="1"/>
  <c r="W90" i="1"/>
  <c r="AB90" i="1"/>
  <c r="AJ90" i="1"/>
  <c r="AK90" i="1"/>
  <c r="AL90" i="1"/>
  <c r="AM90" i="1"/>
  <c r="AR90" i="1"/>
  <c r="AZ90" i="1"/>
  <c r="BA90" i="1"/>
  <c r="BB90" i="1"/>
  <c r="BC90" i="1"/>
  <c r="L90" i="1"/>
  <c r="T92" i="1"/>
  <c r="U92" i="1"/>
  <c r="V92" i="1"/>
  <c r="W92" i="1"/>
  <c r="AB92" i="1"/>
  <c r="AJ92" i="1"/>
  <c r="AK92" i="1"/>
  <c r="AL92" i="1"/>
  <c r="AM92" i="1"/>
  <c r="AR92" i="1"/>
  <c r="AZ92" i="1"/>
  <c r="BA92" i="1"/>
  <c r="BB92" i="1"/>
  <c r="BC92" i="1"/>
  <c r="L92" i="1"/>
  <c r="W129" i="1"/>
  <c r="W130" i="1" s="1"/>
  <c r="V129" i="1"/>
  <c r="V130" i="1" s="1"/>
  <c r="U129" i="1"/>
  <c r="U130" i="1" s="1"/>
  <c r="T129" i="1"/>
  <c r="T130" i="1" s="1"/>
  <c r="L129" i="1"/>
  <c r="L130" i="1" s="1"/>
  <c r="W123" i="1"/>
  <c r="W124" i="1" s="1"/>
  <c r="V123" i="1"/>
  <c r="V124" i="1" s="1"/>
  <c r="U123" i="1"/>
  <c r="U124" i="1" s="1"/>
  <c r="T123" i="1"/>
  <c r="T124" i="1" s="1"/>
  <c r="BC118" i="1"/>
  <c r="BB118" i="1"/>
  <c r="BA118" i="1"/>
  <c r="AZ118" i="1"/>
  <c r="AR118" i="1"/>
  <c r="AM118" i="1"/>
  <c r="AL118" i="1"/>
  <c r="AK118" i="1"/>
  <c r="AJ118" i="1"/>
  <c r="AB118" i="1"/>
  <c r="W118" i="1"/>
  <c r="V118" i="1"/>
  <c r="U118" i="1"/>
  <c r="T118" i="1"/>
  <c r="L118" i="1"/>
  <c r="BC112" i="1"/>
  <c r="BB112" i="1"/>
  <c r="BA112" i="1"/>
  <c r="AZ112" i="1"/>
  <c r="AR112" i="1"/>
  <c r="AM112" i="1"/>
  <c r="AL112" i="1"/>
  <c r="AK112" i="1"/>
  <c r="AJ112" i="1"/>
  <c r="AB112" i="1"/>
  <c r="W112" i="1"/>
  <c r="V112" i="1"/>
  <c r="U112" i="1"/>
  <c r="T112" i="1"/>
  <c r="L112" i="1"/>
  <c r="BC108" i="1"/>
  <c r="BB108" i="1"/>
  <c r="BA108" i="1"/>
  <c r="AZ108" i="1"/>
  <c r="AR108" i="1"/>
  <c r="AM108" i="1"/>
  <c r="AL108" i="1"/>
  <c r="AK108" i="1"/>
  <c r="AJ108" i="1"/>
  <c r="AB108" i="1"/>
  <c r="W108" i="1"/>
  <c r="V108" i="1"/>
  <c r="U108" i="1"/>
  <c r="T108" i="1"/>
  <c r="L108" i="1"/>
  <c r="BC105" i="1"/>
  <c r="BB105" i="1"/>
  <c r="BA105" i="1"/>
  <c r="AZ105" i="1"/>
  <c r="AT105" i="1"/>
  <c r="AT119" i="1" s="1"/>
  <c r="AT136" i="1" s="1"/>
  <c r="AR105" i="1"/>
  <c r="AM105" i="1"/>
  <c r="AL105" i="1"/>
  <c r="AK105" i="1"/>
  <c r="AJ105" i="1"/>
  <c r="AD105" i="1"/>
  <c r="AD119" i="1" s="1"/>
  <c r="AD136" i="1" s="1"/>
  <c r="AB105" i="1"/>
  <c r="W105" i="1"/>
  <c r="V105" i="1"/>
  <c r="U105" i="1"/>
  <c r="T105" i="1"/>
  <c r="N105" i="1"/>
  <c r="N119" i="1" s="1"/>
  <c r="N136" i="1" s="1"/>
  <c r="L105" i="1"/>
  <c r="BC102" i="1"/>
  <c r="BC119" i="1" s="1"/>
  <c r="BB102" i="1"/>
  <c r="BA102" i="1"/>
  <c r="AZ102" i="1"/>
  <c r="AR102" i="1"/>
  <c r="AR119" i="1" s="1"/>
  <c r="AM102" i="1"/>
  <c r="AL102" i="1"/>
  <c r="AK102" i="1"/>
  <c r="AJ102" i="1"/>
  <c r="AJ119" i="1" s="1"/>
  <c r="AB102" i="1"/>
  <c r="W102" i="1"/>
  <c r="V102" i="1"/>
  <c r="U102" i="1"/>
  <c r="U119" i="1" s="1"/>
  <c r="T102" i="1"/>
  <c r="L102" i="1"/>
  <c r="V119" i="1" l="1"/>
  <c r="AK119" i="1"/>
  <c r="AZ119" i="1"/>
  <c r="L119" i="1"/>
  <c r="W119" i="1"/>
  <c r="AL119" i="1"/>
  <c r="BA119" i="1"/>
  <c r="T119" i="1"/>
  <c r="AB119" i="1"/>
  <c r="AM119" i="1"/>
  <c r="BB119" i="1"/>
  <c r="BC94" i="1"/>
  <c r="AR94" i="1"/>
  <c r="AJ94" i="1"/>
  <c r="U94" i="1"/>
  <c r="BA94" i="1"/>
  <c r="AL94" i="1"/>
  <c r="W94" i="1"/>
  <c r="L94" i="1"/>
  <c r="AZ94" i="1"/>
  <c r="AK94" i="1"/>
  <c r="V94" i="1"/>
  <c r="AK42" i="1"/>
  <c r="AJ42" i="1"/>
  <c r="AB42" i="1"/>
  <c r="L85" i="1"/>
  <c r="V85" i="1"/>
  <c r="W85" i="1"/>
  <c r="AB85" i="1"/>
  <c r="AL85" i="1"/>
  <c r="AM85" i="1"/>
  <c r="AR85" i="1"/>
  <c r="BB85" i="1"/>
  <c r="BC85" i="1"/>
  <c r="L82" i="1"/>
  <c r="T82" i="1"/>
  <c r="U82" i="1"/>
  <c r="V82" i="1"/>
  <c r="W82" i="1"/>
  <c r="AB82" i="1"/>
  <c r="AJ82" i="1"/>
  <c r="AK82" i="1"/>
  <c r="AL82" i="1"/>
  <c r="AM82" i="1"/>
  <c r="AR82" i="1"/>
  <c r="AZ82" i="1"/>
  <c r="BA82" i="1"/>
  <c r="BB82" i="1"/>
  <c r="BC82" i="1"/>
  <c r="L79" i="1"/>
  <c r="T79" i="1"/>
  <c r="U79" i="1"/>
  <c r="V79" i="1"/>
  <c r="W79" i="1"/>
  <c r="X79" i="1"/>
  <c r="AB79" i="1"/>
  <c r="AC79" i="1"/>
  <c r="AL79" i="1"/>
  <c r="AM79" i="1"/>
  <c r="AN79" i="1"/>
  <c r="AR79" i="1"/>
  <c r="AS79" i="1"/>
  <c r="BB79" i="1"/>
  <c r="BC79" i="1"/>
  <c r="H79" i="1"/>
  <c r="L74" i="1"/>
  <c r="T74" i="1"/>
  <c r="U74" i="1"/>
  <c r="V74" i="1"/>
  <c r="W74" i="1"/>
  <c r="AB74" i="1"/>
  <c r="AJ74" i="1"/>
  <c r="AK74" i="1"/>
  <c r="AL74" i="1"/>
  <c r="AM74" i="1"/>
  <c r="AR74" i="1"/>
  <c r="AZ74" i="1"/>
  <c r="BA74" i="1"/>
  <c r="BB74" i="1"/>
  <c r="BC74" i="1"/>
  <c r="X71" i="1"/>
  <c r="AN71" i="1"/>
  <c r="H71" i="1"/>
  <c r="X67" i="1"/>
  <c r="AN67" i="1"/>
  <c r="H67" i="1"/>
  <c r="L63" i="1"/>
  <c r="M63" i="1"/>
  <c r="T63" i="1"/>
  <c r="U63" i="1"/>
  <c r="V63" i="1"/>
  <c r="W63" i="1"/>
  <c r="AB63" i="1"/>
  <c r="AC63" i="1"/>
  <c r="AJ63" i="1"/>
  <c r="AK63" i="1"/>
  <c r="AL63" i="1"/>
  <c r="AM63" i="1"/>
  <c r="AR63" i="1"/>
  <c r="AS63" i="1"/>
  <c r="AZ63" i="1"/>
  <c r="BA63" i="1"/>
  <c r="BB63" i="1"/>
  <c r="BC63" i="1"/>
  <c r="L57" i="1"/>
  <c r="M57" i="1"/>
  <c r="V57" i="1"/>
  <c r="W57" i="1"/>
  <c r="AB57" i="1"/>
  <c r="AC57" i="1"/>
  <c r="AL57" i="1"/>
  <c r="AM57" i="1"/>
  <c r="AR57" i="1"/>
  <c r="AS57" i="1"/>
  <c r="BB57" i="1"/>
  <c r="BC57" i="1"/>
  <c r="M45" i="1"/>
  <c r="T45" i="1"/>
  <c r="U45" i="1"/>
  <c r="V45" i="1"/>
  <c r="W45" i="1"/>
  <c r="AC45" i="1"/>
  <c r="AJ45" i="1"/>
  <c r="AK45" i="1"/>
  <c r="AL45" i="1"/>
  <c r="AM45" i="1"/>
  <c r="AS45" i="1"/>
  <c r="AZ45" i="1"/>
  <c r="BA45" i="1"/>
  <c r="BB45" i="1"/>
  <c r="BC45" i="1"/>
  <c r="L37" i="1"/>
  <c r="AB37" i="1"/>
  <c r="AR37" i="1"/>
  <c r="L31" i="1"/>
  <c r="M31" i="1"/>
  <c r="M98" i="1" s="1"/>
  <c r="M136" i="1" s="1"/>
  <c r="T31" i="1"/>
  <c r="U31" i="1"/>
  <c r="V31" i="1"/>
  <c r="W31" i="1"/>
  <c r="AB31" i="1"/>
  <c r="AC31" i="1"/>
  <c r="AJ31" i="1"/>
  <c r="AK31" i="1"/>
  <c r="AL31" i="1"/>
  <c r="AM31" i="1"/>
  <c r="AR31" i="1"/>
  <c r="AS31" i="1"/>
  <c r="AS98" i="1" s="1"/>
  <c r="AS136" i="1" s="1"/>
  <c r="AZ31" i="1"/>
  <c r="BA31" i="1"/>
  <c r="BB31" i="1"/>
  <c r="BC31" i="1"/>
  <c r="L27" i="1"/>
  <c r="T27" i="1"/>
  <c r="U27" i="1"/>
  <c r="V27" i="1"/>
  <c r="W27" i="1"/>
  <c r="X27" i="1"/>
  <c r="AB27" i="1"/>
  <c r="AJ27" i="1"/>
  <c r="AK27" i="1"/>
  <c r="AL27" i="1"/>
  <c r="AM27" i="1"/>
  <c r="AN27" i="1"/>
  <c r="AR27" i="1"/>
  <c r="AZ27" i="1"/>
  <c r="BA27" i="1"/>
  <c r="BB27" i="1"/>
  <c r="BC27" i="1"/>
  <c r="H27" i="1"/>
  <c r="L22" i="1"/>
  <c r="T22" i="1"/>
  <c r="U22" i="1"/>
  <c r="V22" i="1"/>
  <c r="W22" i="1"/>
  <c r="X22" i="1"/>
  <c r="AB22" i="1"/>
  <c r="AB98" i="1" s="1"/>
  <c r="AB136" i="1" s="1"/>
  <c r="AJ22" i="1"/>
  <c r="AK22" i="1"/>
  <c r="AL22" i="1"/>
  <c r="AM22" i="1"/>
  <c r="AN22" i="1"/>
  <c r="AR22" i="1"/>
  <c r="AZ22" i="1"/>
  <c r="BA22" i="1"/>
  <c r="BB22" i="1"/>
  <c r="BC22" i="1"/>
  <c r="H22" i="1"/>
  <c r="H98" i="1" s="1"/>
  <c r="H136" i="1" s="1"/>
  <c r="BA52" i="1"/>
  <c r="AZ52" i="1"/>
  <c r="AN98" i="1" l="1"/>
  <c r="AN136" i="1" s="1"/>
  <c r="AC98" i="1"/>
  <c r="AC136" i="1" s="1"/>
  <c r="AZ39" i="1"/>
  <c r="AZ42" i="1" s="1"/>
  <c r="BA39" i="1"/>
  <c r="BA42" i="1" s="1"/>
  <c r="BB39" i="1"/>
  <c r="BB42" i="1" s="1"/>
  <c r="BC39" i="1"/>
  <c r="BC42" i="1" s="1"/>
  <c r="AR39" i="1"/>
  <c r="U39" i="1"/>
  <c r="V39" i="1"/>
  <c r="W39" i="1"/>
  <c r="T39" i="1"/>
  <c r="L39" i="1"/>
  <c r="BA76" i="1"/>
  <c r="BA79" i="1" s="1"/>
  <c r="AZ76" i="1"/>
  <c r="AZ79" i="1" s="1"/>
  <c r="AK76" i="1"/>
  <c r="AK79" i="1" s="1"/>
  <c r="AJ76" i="1"/>
  <c r="AJ79" i="1" s="1"/>
  <c r="W42" i="1" l="1"/>
  <c r="V42" i="1"/>
  <c r="L42" i="1"/>
  <c r="L98" i="1" s="1"/>
  <c r="L136" i="1" s="1"/>
  <c r="U42" i="1"/>
  <c r="T42" i="1"/>
  <c r="AR42" i="1"/>
  <c r="AR98" i="1" s="1"/>
  <c r="AR136" i="1" s="1"/>
  <c r="BA53" i="1"/>
  <c r="BA57" i="1" s="1"/>
  <c r="AZ53" i="1"/>
  <c r="AZ57" i="1" s="1"/>
  <c r="AK53" i="1"/>
  <c r="U53" i="1"/>
  <c r="T53" i="1"/>
  <c r="T52" i="1"/>
  <c r="T57" i="1" l="1"/>
  <c r="U52" i="1"/>
  <c r="U57" i="1" s="1"/>
  <c r="AZ84" i="1"/>
  <c r="AJ84" i="1"/>
  <c r="T84" i="1"/>
  <c r="U84" i="1" l="1"/>
  <c r="U85" i="1" s="1"/>
  <c r="T85" i="1"/>
  <c r="AK84" i="1"/>
  <c r="AK85" i="1" s="1"/>
  <c r="AJ85" i="1"/>
  <c r="BA84" i="1"/>
  <c r="BA85" i="1" s="1"/>
  <c r="AZ85" i="1"/>
  <c r="BA33" i="1"/>
  <c r="BA37" i="1" s="1"/>
  <c r="AZ33" i="1"/>
  <c r="AZ37" i="1" s="1"/>
  <c r="AZ98" i="1" s="1"/>
  <c r="AZ136" i="1" s="1"/>
  <c r="AK33" i="1"/>
  <c r="AK37" i="1" s="1"/>
  <c r="AJ33" i="1"/>
  <c r="AJ37" i="1" s="1"/>
  <c r="BA98" i="1" l="1"/>
  <c r="BA136" i="1" s="1"/>
  <c r="AJ52" i="1"/>
  <c r="AJ57" i="1" s="1"/>
  <c r="AJ98" i="1" s="1"/>
  <c r="AJ136" i="1" s="1"/>
  <c r="AK52" i="1" l="1"/>
  <c r="AK57" i="1" s="1"/>
  <c r="AK98" i="1" s="1"/>
  <c r="AK136" i="1" s="1"/>
  <c r="AL39" i="1" l="1"/>
  <c r="AL42" i="1" s="1"/>
  <c r="AM39" i="1"/>
  <c r="AM42" i="1" s="1"/>
  <c r="U33" i="1"/>
  <c r="U37" i="1" s="1"/>
  <c r="U98" i="1" s="1"/>
  <c r="U136" i="1" s="1"/>
  <c r="T33" i="1"/>
  <c r="T37" i="1" s="1"/>
  <c r="T98" i="1" s="1"/>
  <c r="T136" i="1" s="1"/>
  <c r="V34" i="1"/>
  <c r="V37" i="1" s="1"/>
  <c r="V98" i="1" s="1"/>
  <c r="V136" i="1" s="1"/>
  <c r="W34" i="1"/>
  <c r="W37" i="1" s="1"/>
  <c r="W98" i="1" s="1"/>
  <c r="W136" i="1" s="1"/>
  <c r="AL34" i="1"/>
  <c r="AL37" i="1" s="1"/>
  <c r="AL98" i="1" s="1"/>
  <c r="AL136" i="1" s="1"/>
  <c r="AM34" i="1"/>
  <c r="AM37" i="1" s="1"/>
  <c r="BB34" i="1"/>
  <c r="BB37" i="1" s="1"/>
  <c r="BB98" i="1" s="1"/>
  <c r="BB136" i="1" s="1"/>
  <c r="BC34" i="1"/>
  <c r="BC37" i="1" s="1"/>
  <c r="BC98" i="1" s="1"/>
  <c r="BC136" i="1" s="1"/>
  <c r="AM98" i="1" l="1"/>
  <c r="AM136" i="1" s="1"/>
  <c r="X98" i="1"/>
  <c r="X136" i="1" s="1"/>
</calcChain>
</file>

<file path=xl/sharedStrings.xml><?xml version="1.0" encoding="utf-8"?>
<sst xmlns="http://schemas.openxmlformats.org/spreadsheetml/2006/main" count="605" uniqueCount="157">
  <si>
    <t>Programos tikslo kodas</t>
  </si>
  <si>
    <t>Uždavinio kodas</t>
  </si>
  <si>
    <t>Priemonės kodas</t>
  </si>
  <si>
    <t>Priemonės pavadinimas</t>
  </si>
  <si>
    <t>Funkcinės klasifikacijos kodas</t>
  </si>
  <si>
    <t>Priemonės vykdytojo kodas</t>
  </si>
  <si>
    <t>Lėšos pagal finansavimo šaltinius</t>
  </si>
  <si>
    <t>Valstybės biudžetas</t>
  </si>
  <si>
    <t>Savivaldybės biudžetas</t>
  </si>
  <si>
    <t>ES lėšos</t>
  </si>
  <si>
    <t>Kitos lėšos</t>
  </si>
  <si>
    <t>Iš viso</t>
  </si>
  <si>
    <t>Išlaidoms</t>
  </si>
  <si>
    <t>Turtui įsigyti ir finansiniams įsipareigojimams vykdyti</t>
  </si>
  <si>
    <t>Valstybės biudžeto lėšos</t>
  </si>
  <si>
    <t>Kelių priežiūros ir plėtros programos lėšos</t>
  </si>
  <si>
    <t>VIP lėšos</t>
  </si>
  <si>
    <t>Privalomojo sveikatos draudimo lėšos</t>
  </si>
  <si>
    <t>Valstybės biudžeto spec. tikslinė dotacija</t>
  </si>
  <si>
    <t>Aplinkos apsaugos rėmimo spec. programa</t>
  </si>
  <si>
    <t>Biudžetinių įstaigų pajamos</t>
  </si>
  <si>
    <t>Paskolos lėšos</t>
  </si>
  <si>
    <t>Privatizavimo fondo lėšos</t>
  </si>
  <si>
    <t>Kiti finansavimo šaltiniai</t>
  </si>
  <si>
    <t>Iš jų - darbo užmokesčiui</t>
  </si>
  <si>
    <t>01</t>
  </si>
  <si>
    <t>Sudaryti sąlygas asmeniui (šeimai) ugdyti ir stiprinti gebėjimus ir galimybes savarankiškai spręsti savo socialines problemas, palaikyti socialinius ryšius su visuomene, taip pat padėti įveikti socialinę atskirtį</t>
  </si>
  <si>
    <t>Stiprinti neįgalių asmenų galimybes ir gebėjimus, didinti jų savarankiškumą</t>
  </si>
  <si>
    <t>188718670</t>
  </si>
  <si>
    <t>A9</t>
  </si>
  <si>
    <t>02</t>
  </si>
  <si>
    <t>Administravimo išlaidų kompensavimas pritaikant būstą žmonėms su negalia</t>
  </si>
  <si>
    <t>188718528</t>
  </si>
  <si>
    <t>Iš viso uždaviniui</t>
  </si>
  <si>
    <t>Gerinti neįgaliųjų socialinę integraciją į bendruomenę</t>
  </si>
  <si>
    <t>Socialinės reabilitacijos paslaugų neįgaliesiems bendruomenėje projektų finansavimas</t>
  </si>
  <si>
    <t>03</t>
  </si>
  <si>
    <t>Užtikrinti socialinės globos teikimą asmenims su negalia</t>
  </si>
  <si>
    <t xml:space="preserve">                                  Iš viso uždaviniui</t>
  </si>
  <si>
    <t>04</t>
  </si>
  <si>
    <t>Užtikrinti socialinės globos teikimą senyvo amžiaus asmenims</t>
  </si>
  <si>
    <t>Socialinės globos  paslaugas teikiančių Rumbonių ir Pivašiūnų  globos namų  finansavimas</t>
  </si>
  <si>
    <t>Socialinės globos  paslaugų senyvo amžiaus asmenims kitų savivaldybių (valstybės) socialinių paslaugų įstaigose finansavimas</t>
  </si>
  <si>
    <t>05</t>
  </si>
  <si>
    <t>Mokėti pagalbos pinigus</t>
  </si>
  <si>
    <t>06</t>
  </si>
  <si>
    <t>Užtikrinti socialinės globos paslaugų teikimą vaikams, likusiems be tėvų globos</t>
  </si>
  <si>
    <t>Vaikams, likusiems be tėvų globos, socialinės globos paslaugų teikimo  globos įstaigose finansavimas</t>
  </si>
  <si>
    <t>Socialinės globos paslaugų šeimynose finansavimas</t>
  </si>
  <si>
    <t>07</t>
  </si>
  <si>
    <t>Ugdyti ir formuoti visuomenei priimtinus socialinės rizikos šeimų socialinius įgūdžius</t>
  </si>
  <si>
    <t>08</t>
  </si>
  <si>
    <t>Teikti socialinę paramą mokiniams</t>
  </si>
  <si>
    <t>09</t>
  </si>
  <si>
    <t>Teikti piniginę socialinę paramą nepasiturintiems gyventojams</t>
  </si>
  <si>
    <t>10</t>
  </si>
  <si>
    <t>Teikti paramą mirties atveju</t>
  </si>
  <si>
    <t>11</t>
  </si>
  <si>
    <t>Mokėti šalpos išmokas</t>
  </si>
  <si>
    <t>Šalpos išmokų mokėjimas</t>
  </si>
  <si>
    <t>12</t>
  </si>
  <si>
    <t>Mokėti išmokas vaikams</t>
  </si>
  <si>
    <t>Išmokų vaikams mokėjimas</t>
  </si>
  <si>
    <t>13</t>
  </si>
  <si>
    <t>Organizuoti maisto ir intervencinių  atsargų tiekimą labiausiai nepasiturintiems asmenims</t>
  </si>
  <si>
    <t>14</t>
  </si>
  <si>
    <t>Kompensuoti važiavimo išlaidas</t>
  </si>
  <si>
    <t>Transporto išlaidų kompensacijų administravimas</t>
  </si>
  <si>
    <t>15</t>
  </si>
  <si>
    <t>Užtikrinti socialinių paslaugų teikimą socialinės rizikos asmenims krizės, benamystės atveju</t>
  </si>
  <si>
    <t>Iš viso tikslui</t>
  </si>
  <si>
    <t xml:space="preserve">Iš viso  programai </t>
  </si>
  <si>
    <t>Senatvės pagalbos pašalpos ir senelių išlaikymas globos įstaigose:</t>
  </si>
  <si>
    <t>Vaikų išlaikymas globos įstaigose:</t>
  </si>
  <si>
    <t>Socialinės pašalpos nepasiturintiems gyventojams</t>
  </si>
  <si>
    <t xml:space="preserve">Laidojimo pašalpų administravimas </t>
  </si>
  <si>
    <t xml:space="preserve">Neįgaliųjų rėmimo programos įgyvendinimas </t>
  </si>
  <si>
    <r>
      <rPr>
        <b/>
        <sz val="10"/>
        <rFont val="Times New Roman"/>
        <family val="1"/>
        <charset val="186"/>
      </rPr>
      <t>Kitos socialinės apsaugos funkcijos ir priemonės:</t>
    </r>
    <r>
      <rPr>
        <sz val="10"/>
        <rFont val="Times New Roman"/>
        <family val="1"/>
        <charset val="186"/>
      </rPr>
      <t xml:space="preserve">
aplinkos ir būsto pritaikymas žmonėms su negalia</t>
    </r>
  </si>
  <si>
    <r>
      <t xml:space="preserve">Socialinėms paslaugoms: </t>
    </r>
    <r>
      <rPr>
        <sz val="10"/>
        <rFont val="Times New Roman"/>
        <family val="1"/>
        <charset val="186"/>
      </rPr>
      <t>socialinių įgūdžių ugdymo ir palaikymo paslaugų socialinės rizikos šeimoms teikimas</t>
    </r>
  </si>
  <si>
    <r>
      <rPr>
        <b/>
        <sz val="10"/>
        <rFont val="Times New Roman"/>
        <family val="1"/>
        <charset val="186"/>
      </rPr>
      <t xml:space="preserve">Socialinės paramos mokiniams administravimas: </t>
    </r>
    <r>
      <rPr>
        <sz val="10"/>
        <rFont val="Times New Roman"/>
        <family val="1"/>
        <charset val="186"/>
      </rPr>
      <t>socialinės paramos mokiniams administravimo išlaidų kompensavimas</t>
    </r>
  </si>
  <si>
    <r>
      <rPr>
        <b/>
        <sz val="10"/>
        <rFont val="Times New Roman"/>
        <family val="1"/>
        <charset val="186"/>
      </rPr>
      <t>Socialinei paramai mokiniams:</t>
    </r>
    <r>
      <rPr>
        <sz val="10"/>
        <rFont val="Times New Roman"/>
        <family val="1"/>
        <charset val="186"/>
      </rPr>
      <t xml:space="preserve"> išmokų mokinio reikmenims įsigyti mokėjimas</t>
    </r>
  </si>
  <si>
    <t xml:space="preserve">Maisto nepasiturintiems tiekimo  programos įgyvendinimas </t>
  </si>
  <si>
    <r>
      <rPr>
        <b/>
        <sz val="10"/>
        <rFont val="Times New Roman"/>
        <family val="1"/>
        <charset val="186"/>
      </rPr>
      <t xml:space="preserve">Priemonės susijusios  su socialiai pažeidžiamais asmenimis: </t>
    </r>
    <r>
      <rPr>
        <sz val="10"/>
        <rFont val="Times New Roman"/>
        <family val="1"/>
        <charset val="186"/>
      </rPr>
      <t>laikino apnakvindinimo ir apgyvendinimo nakvynės namuose paslaugų finansavimas</t>
    </r>
  </si>
  <si>
    <t>Socialinės išmokos natūra ir pinigais socialiai pažeidžiamiems asmenims</t>
  </si>
  <si>
    <t>Socialinių išmokų ir kompesacijų skaičiavimo ir mokėjimo administravimas</t>
  </si>
  <si>
    <t>Teikti valstybės finansinę paramą parvežant į Lietuvą užsieyje mirusiųjų (žuvusiųjų) Lietuvos Respublikos piliečių palaikus</t>
  </si>
  <si>
    <t>Teikti kokybiškas socialines paslaugas Alytaus rajono gyventojams</t>
  </si>
  <si>
    <t>10 PROGRAMA. SOCIALINĖS APSAUGOS PLĖTOJIMAS, SKURDO IR SOCIALINĖS ATSKIRTIES MAŽINIMAS IR SVEIKATOS APSAUGA</t>
  </si>
  <si>
    <t>2014 metais planuotos išlaidos pagal  SVP</t>
  </si>
  <si>
    <t>2014 metais patvirtinti (su patikslinimais) asignavimai</t>
  </si>
  <si>
    <t>2014 m. panaudotos lėšos (kasinės išlaidos)</t>
  </si>
  <si>
    <t xml:space="preserve"> Savivaldybės biudžeto  asignavimai</t>
  </si>
  <si>
    <t>Savivaldybės biudžeto   asignavimai</t>
  </si>
  <si>
    <t>331,8</t>
  </si>
  <si>
    <t>Laidojimo pašalpos</t>
  </si>
  <si>
    <r>
      <rPr>
        <b/>
        <sz val="10"/>
        <color theme="1"/>
        <rFont val="Times New Roman"/>
        <family val="1"/>
        <charset val="186"/>
      </rPr>
      <t xml:space="preserve"> Socialinėms išmokoms ir kompensacijoms skaičiuoti ir mokėti: </t>
    </r>
    <r>
      <rPr>
        <sz val="10"/>
        <color theme="1"/>
        <rFont val="Times New Roman"/>
        <family val="1"/>
        <charset val="186"/>
      </rPr>
      <t>būsto šildymo išlaidų, geriamojo vandens išlaidų
 ir karšto vandens išlaidų kompensacijų mokėjimas</t>
    </r>
  </si>
  <si>
    <t xml:space="preserve">   </t>
  </si>
  <si>
    <t xml:space="preserve">       </t>
  </si>
  <si>
    <t>LĖŠŲ RODIKLIAI</t>
  </si>
  <si>
    <t>2 lentelė</t>
  </si>
  <si>
    <t xml:space="preserve">     </t>
  </si>
  <si>
    <t>tūkst. Lt</t>
  </si>
  <si>
    <t>Asignavimų valdytojo kodas</t>
  </si>
  <si>
    <t>Socialinės reabilitacijos paslaugų neįgaliesiems bendruomenėje projektų administravimas</t>
  </si>
  <si>
    <r>
      <rPr>
        <b/>
        <sz val="10"/>
        <rFont val="Times New Roman"/>
        <family val="1"/>
        <charset val="186"/>
      </rPr>
      <t xml:space="preserve">Socialinėms paslaugoms: </t>
    </r>
    <r>
      <rPr>
        <sz val="10"/>
        <rFont val="Times New Roman"/>
        <family val="1"/>
        <charset val="186"/>
      </rPr>
      <t>globoas asmenims su sunkia negakua finansavimas</t>
    </r>
  </si>
  <si>
    <r>
      <t xml:space="preserve">Neįgaliųjų išlaikymas globos įstaigose: </t>
    </r>
    <r>
      <rPr>
        <sz val="10"/>
        <rFont val="Times New Roman"/>
        <family val="1"/>
        <charset val="186"/>
      </rPr>
      <t>socialinės globos asmenims su  negalia finansavimas</t>
    </r>
  </si>
  <si>
    <r>
      <rPr>
        <b/>
        <sz val="10"/>
        <rFont val="Times New Roman"/>
        <family val="1"/>
        <charset val="186"/>
      </rPr>
      <t>Socialinė parama mokiniams</t>
    </r>
    <r>
      <rPr>
        <sz val="10"/>
        <rFont val="Times New Roman"/>
        <family val="1"/>
        <charset val="186"/>
      </rPr>
      <t xml:space="preserve"> (nemokamas socialiai remtinų mokinių maitinimas)</t>
    </r>
  </si>
  <si>
    <t>Šalpos išmokų administravimas</t>
  </si>
  <si>
    <t>Išmokų vaikams administravimas</t>
  </si>
  <si>
    <r>
      <rPr>
        <b/>
        <sz val="10"/>
        <color theme="1"/>
        <rFont val="Times New Roman"/>
        <family val="1"/>
        <charset val="186"/>
      </rPr>
      <t xml:space="preserve">Vežėjų negautoms pajamoms kompensuoti: </t>
    </r>
    <r>
      <rPr>
        <sz val="10"/>
        <color theme="1"/>
        <rFont val="Times New Roman"/>
        <family val="1"/>
        <charset val="186"/>
      </rPr>
      <t xml:space="preserve">vežėjų išlaidų, susijusių su lengvatų taikymu, kompensavimas </t>
    </r>
  </si>
  <si>
    <t>Transporto išlaidų kompensacijoms mokėti</t>
  </si>
  <si>
    <t>Socialinės  paramos skyriaus veiklos organizavimas</t>
  </si>
  <si>
    <t>16</t>
  </si>
  <si>
    <t>Socialinių paslaugų teikimo organizavimas  daugiafunkciame centre, mokyklose – daugiafunkciuose centruose, gimnazijoje</t>
  </si>
  <si>
    <t>Mokyklų-daugiafunkcių 
centrų veiklos organizavimas:</t>
  </si>
  <si>
    <t>Alytaus r. Punios mokyklos-daugiafunkcio centro veiklos organizavimas</t>
  </si>
  <si>
    <t>A11.8</t>
  </si>
  <si>
    <t>Alytaus r.  Makniūnų mokyklos-daugiafunkcio centro veiklos organizavimas</t>
  </si>
  <si>
    <t>Gimnazijos veiklos organizavimas:</t>
  </si>
  <si>
    <t>A11.14</t>
  </si>
  <si>
    <t>Alytaus r. Krokialaukio Tomo Noraus-Naruševičiaus gimnazijos veiklos organizavimas</t>
  </si>
  <si>
    <t>Daugiafunkcio centro veiklos organizavimas:</t>
  </si>
  <si>
    <t>Alytaus r. Krokialaukio daugiafunkcio centro veiklos organizavimas</t>
  </si>
  <si>
    <t>17</t>
  </si>
  <si>
    <t>Socialinio būsto plėtra ir jo kokybės gerinimas</t>
  </si>
  <si>
    <t>Socialinio būsto plėtros programos įgyvendinimas</t>
  </si>
  <si>
    <t>A4</t>
  </si>
  <si>
    <t>Stiprinti sveikatos priežiūrą, užtikrinant kokybiškas ir visiems praeinamasasmens ir visuomenės sveikatos paslaugas, skatinant visų amžiaus grupiųgyventojus rūpintis savo sveikatos išsaugojimo galimybėmis</t>
  </si>
  <si>
    <t>Kompensuoti dantų protezavimo paslaugas socialiai pažeidžiamų grupių gyventojams</t>
  </si>
  <si>
    <t>Dantų protezavimo programos vykdymas</t>
  </si>
  <si>
    <t xml:space="preserve">188718528
</t>
  </si>
  <si>
    <t xml:space="preserve"> A9.2</t>
  </si>
  <si>
    <t>Organizuoti ir užtikrinti visuomenės sveikatos specialiosios rėmimo  programos vykdymą</t>
  </si>
  <si>
    <t>Savivaldybės visuomenės sveikatos rėmimo programos vykdymas</t>
  </si>
  <si>
    <r>
      <rPr>
        <b/>
        <sz val="11"/>
        <rFont val="Calibri"/>
        <family val="2"/>
        <charset val="186"/>
      </rPr>
      <t>T</t>
    </r>
    <r>
      <rPr>
        <b/>
        <sz val="11"/>
        <rFont val="Times New Roman"/>
        <family val="1"/>
        <charset val="186"/>
      </rPr>
      <t>eikti kitas aktualias savivaldybės gyventojams asmens sveikatos priežiūros paslaugas</t>
    </r>
  </si>
  <si>
    <t>Sveikatos priežiūros paslaugų programos vykdymas</t>
  </si>
  <si>
    <t>Priklausomybių ligų mažinimo programos vykdymas</t>
  </si>
  <si>
    <t>Aprūpinti asmens sveikatos priežiūros įstaigas reikalinga modernia įranga</t>
  </si>
  <si>
    <t>Alytaus apskrities S. Kudirkos ligoninės kompiuterinio tomografo renovacijos programos vykdymas</t>
  </si>
  <si>
    <t>Užtikrinti kokybiškas ir gyventojams prieinamas visuomenės sveikatos priežiūros paslaugas savivaldybėje</t>
  </si>
  <si>
    <t>Savivaldybės sveikatos apsaugos specialisto išlaikymas</t>
  </si>
  <si>
    <t>Teikti pirminę teisinę pagalbą savivaldybės gyventojams</t>
  </si>
  <si>
    <t>Sudaryti sąlygas savivaldybės gyventojams gauti kvalifikuotą teisinę pagalbą</t>
  </si>
  <si>
    <t>Pirminė teisinė pagalba</t>
  </si>
  <si>
    <t>Patenkinti žmonių gyvybinius poreikius, sudaryti orumo nežeminančias gyvenimo sąlygas</t>
  </si>
  <si>
    <t xml:space="preserve">Užtikrinti senyvo amžiaus asmenų, turinčių negalią, kokybišką socialinę priežiūrą ir globą socialinių paslaugų įstaigoje                                                                                                                                                                                                    </t>
  </si>
  <si>
    <t>Alytaus rajono Miroslavo globos namų veiklos organizavimas</t>
  </si>
  <si>
    <t>A9.1</t>
  </si>
  <si>
    <t>Užtikrinti prieinamas kokybiškas visuomenės sveikatos priežiūros paslaugas visų amžiaus grupių rajono gyventojams</t>
  </si>
  <si>
    <t>301785539</t>
  </si>
  <si>
    <t>V1</t>
  </si>
  <si>
    <t>Alytaus r. savivaldybės visuomenės sveikatos biuro išlaikymas ir veiklos organizavimas</t>
  </si>
  <si>
    <t>Sukurti pagalbos sistemą asmenims, nesaikingai vartojantiems alkoholį arba priklausomiems nuo jo ir jų šeimoms, siekiant mažinti jų socialinę atskirtį, ugdyti socialinius įgūdžius bei padėti jiems integruotis į visuomenę ir darbo rinką</t>
  </si>
  <si>
    <t xml:space="preserve">302735756 </t>
  </si>
  <si>
    <t xml:space="preserve">   188718528
</t>
  </si>
  <si>
    <t>A11.8, A11.4,
A11.2, A11.6, A11.15,
A11.1, A11.10, A11.11, A11.18, A11.9, A11.12, A11.13, A11,14, A11.7, A11.3</t>
  </si>
  <si>
    <t>SOCIALINĖS APSAUGOS PLĖTOJIMO, SKURDO IR SOCIALINĖS ATSKIRTIES MAŽINIMO IR SVEIKATOS APSAUGOS  PROGRAMOS 2014–ŲJŲ METŲ ĮGYVENDINIMO ATASKAITA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</si>
</sst>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9" x14ac:knownFonts="1">
    <font>
      <sz val="11"/>
      <color theme="1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6"/>
      <name val="Times New Roman"/>
      <family val="1"/>
      <charset val="186"/>
    </font>
    <font>
      <sz val="6"/>
      <name val="Times New Roman"/>
      <family val="1"/>
      <charset val="186"/>
    </font>
    <font>
      <sz val="6"/>
      <color indexed="42"/>
      <name val="Times New Roman"/>
      <family val="1"/>
      <charset val="186"/>
    </font>
    <font>
      <sz val="8"/>
      <color indexed="42"/>
      <name val="Times New Roman"/>
      <family val="1"/>
      <charset val="186"/>
    </font>
    <font>
      <b/>
      <sz val="11"/>
      <color indexed="17"/>
      <name val="Calibri"/>
      <family val="2"/>
      <charset val="186"/>
    </font>
    <font>
      <b/>
      <sz val="11"/>
      <name val="Times New Roman"/>
      <family val="1"/>
      <charset val="186"/>
    </font>
    <font>
      <b/>
      <sz val="10"/>
      <name val="Arial"/>
      <family val="2"/>
      <charset val="186"/>
    </font>
    <font>
      <b/>
      <sz val="11"/>
      <color indexed="17"/>
      <name val="Times New Roman"/>
      <family val="1"/>
      <charset val="186"/>
    </font>
    <font>
      <b/>
      <sz val="11"/>
      <name val="Calibri"/>
      <family val="2"/>
      <charset val="186"/>
    </font>
    <font>
      <sz val="11"/>
      <color indexed="17"/>
      <name val="Times New Roman"/>
      <family val="1"/>
      <charset val="186"/>
    </font>
    <font>
      <sz val="11"/>
      <color rgb="FF3F3F76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b/>
      <sz val="10"/>
      <color theme="1"/>
      <name val="times"/>
      <charset val="186"/>
    </font>
    <font>
      <sz val="10"/>
      <color theme="1"/>
      <name val="times"/>
      <charset val="186"/>
    </font>
    <font>
      <b/>
      <sz val="9"/>
      <color indexed="17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2" fillId="10" borderId="9" applyNumberFormat="0" applyAlignment="0" applyProtection="0"/>
    <xf numFmtId="0" fontId="33" fillId="11" borderId="0" applyNumberFormat="0" applyBorder="0" applyAlignment="0" applyProtection="0"/>
  </cellStyleXfs>
  <cellXfs count="325">
    <xf numFmtId="0" fontId="0" fillId="0" borderId="0" xfId="0"/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vertical="center" textRotation="90" wrapText="1"/>
    </xf>
    <xf numFmtId="0" fontId="2" fillId="0" borderId="1" xfId="0" applyFont="1" applyFill="1" applyBorder="1" applyAlignment="1">
      <alignment vertical="center" textRotation="90" wrapText="1"/>
    </xf>
    <xf numFmtId="0" fontId="2" fillId="0" borderId="1" xfId="0" applyFont="1" applyFill="1" applyBorder="1" applyAlignment="1">
      <alignment horizontal="left" vertical="center" textRotation="90" wrapText="1"/>
    </xf>
    <xf numFmtId="49" fontId="5" fillId="4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vertical="top"/>
    </xf>
    <xf numFmtId="49" fontId="5" fillId="4" borderId="1" xfId="0" applyNumberFormat="1" applyFont="1" applyFill="1" applyBorder="1" applyAlignment="1">
      <alignment vertical="top"/>
    </xf>
    <xf numFmtId="49" fontId="5" fillId="5" borderId="1" xfId="0" applyNumberFormat="1" applyFont="1" applyFill="1" applyBorder="1" applyAlignment="1">
      <alignment vertical="top"/>
    </xf>
    <xf numFmtId="49" fontId="5" fillId="0" borderId="0" xfId="0" applyNumberFormat="1" applyFont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164" fontId="5" fillId="5" borderId="1" xfId="0" applyNumberFormat="1" applyFont="1" applyFill="1" applyBorder="1" applyAlignment="1">
      <alignment horizontal="center" vertical="top"/>
    </xf>
    <xf numFmtId="164" fontId="7" fillId="0" borderId="1" xfId="0" applyNumberFormat="1" applyFont="1" applyBorder="1" applyAlignment="1">
      <alignment horizontal="center" vertical="top"/>
    </xf>
    <xf numFmtId="164" fontId="7" fillId="0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vertical="top"/>
    </xf>
    <xf numFmtId="164" fontId="9" fillId="0" borderId="1" xfId="0" applyNumberFormat="1" applyFont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164" fontId="9" fillId="0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164" fontId="9" fillId="0" borderId="6" xfId="0" applyNumberFormat="1" applyFont="1" applyBorder="1" applyAlignment="1">
      <alignment horizontal="center" vertical="top"/>
    </xf>
    <xf numFmtId="164" fontId="9" fillId="0" borderId="6" xfId="0" applyNumberFormat="1" applyFont="1" applyFill="1" applyBorder="1" applyAlignment="1">
      <alignment horizontal="center" vertical="top"/>
    </xf>
    <xf numFmtId="164" fontId="9" fillId="6" borderId="6" xfId="0" applyNumberFormat="1" applyFont="1" applyFill="1" applyBorder="1" applyAlignment="1">
      <alignment horizontal="center" vertical="top"/>
    </xf>
    <xf numFmtId="164" fontId="7" fillId="6" borderId="6" xfId="0" applyNumberFormat="1" applyFont="1" applyFill="1" applyBorder="1" applyAlignment="1">
      <alignment horizontal="center" vertical="top"/>
    </xf>
    <xf numFmtId="0" fontId="6" fillId="0" borderId="6" xfId="0" applyFont="1" applyBorder="1" applyAlignment="1">
      <alignment vertical="top"/>
    </xf>
    <xf numFmtId="0" fontId="5" fillId="0" borderId="1" xfId="0" applyFont="1" applyFill="1" applyBorder="1" applyAlignment="1">
      <alignment horizontal="left" vertical="top" wrapText="1"/>
    </xf>
    <xf numFmtId="49" fontId="10" fillId="2" borderId="1" xfId="1" applyNumberFormat="1" applyFont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left" vertical="top"/>
    </xf>
    <xf numFmtId="49" fontId="5" fillId="3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2" fontId="6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textRotation="90"/>
    </xf>
    <xf numFmtId="0" fontId="0" fillId="0" borderId="0" xfId="0" applyBorder="1"/>
    <xf numFmtId="0" fontId="5" fillId="0" borderId="1" xfId="0" applyFont="1" applyFill="1" applyBorder="1" applyAlignment="1">
      <alignment vertical="top" wrapText="1"/>
    </xf>
    <xf numFmtId="2" fontId="7" fillId="6" borderId="6" xfId="0" applyNumberFormat="1" applyFont="1" applyFill="1" applyBorder="1" applyAlignment="1">
      <alignment horizontal="center" vertical="top"/>
    </xf>
    <xf numFmtId="164" fontId="5" fillId="0" borderId="1" xfId="0" applyNumberFormat="1" applyFont="1" applyFill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5" fillId="4" borderId="5" xfId="0" applyNumberFormat="1" applyFont="1" applyFill="1" applyBorder="1" applyAlignment="1">
      <alignment horizontal="center" vertical="top"/>
    </xf>
    <xf numFmtId="49" fontId="5" fillId="4" borderId="6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textRotation="90"/>
    </xf>
    <xf numFmtId="164" fontId="11" fillId="0" borderId="0" xfId="0" applyNumberFormat="1" applyFont="1" applyBorder="1" applyAlignment="1">
      <alignment vertical="top"/>
    </xf>
    <xf numFmtId="49" fontId="5" fillId="5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 wrapText="1"/>
    </xf>
    <xf numFmtId="49" fontId="5" fillId="4" borderId="1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vertical="top"/>
    </xf>
    <xf numFmtId="164" fontId="7" fillId="0" borderId="1" xfId="0" applyNumberFormat="1" applyFont="1" applyFill="1" applyBorder="1" applyAlignment="1">
      <alignment vertical="top"/>
    </xf>
    <xf numFmtId="164" fontId="14" fillId="0" borderId="1" xfId="0" applyNumberFormat="1" applyFont="1" applyFill="1" applyBorder="1" applyAlignment="1">
      <alignment horizontal="center" vertical="top"/>
    </xf>
    <xf numFmtId="164" fontId="13" fillId="0" borderId="1" xfId="0" applyNumberFormat="1" applyFont="1" applyFill="1" applyBorder="1" applyAlignment="1">
      <alignment horizontal="center" vertical="top"/>
    </xf>
    <xf numFmtId="164" fontId="13" fillId="0" borderId="1" xfId="0" applyNumberFormat="1" applyFont="1" applyFill="1" applyBorder="1" applyAlignment="1">
      <alignment vertical="top"/>
    </xf>
    <xf numFmtId="164" fontId="14" fillId="0" borderId="1" xfId="0" applyNumberFormat="1" applyFont="1" applyFill="1" applyBorder="1" applyAlignment="1">
      <alignment vertical="top"/>
    </xf>
    <xf numFmtId="164" fontId="5" fillId="0" borderId="1" xfId="0" applyNumberFormat="1" applyFont="1" applyFill="1" applyBorder="1" applyAlignment="1">
      <alignment horizontal="center" vertical="top"/>
    </xf>
    <xf numFmtId="164" fontId="0" fillId="0" borderId="1" xfId="1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vertical="top"/>
    </xf>
    <xf numFmtId="164" fontId="10" fillId="0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0" fontId="13" fillId="0" borderId="1" xfId="0" applyFont="1" applyFill="1" applyBorder="1" applyAlignment="1">
      <alignment vertical="top" wrapText="1"/>
    </xf>
    <xf numFmtId="49" fontId="15" fillId="0" borderId="1" xfId="0" applyNumberFormat="1" applyFont="1" applyFill="1" applyBorder="1" applyAlignment="1">
      <alignment vertical="top" wrapText="1"/>
    </xf>
    <xf numFmtId="49" fontId="15" fillId="0" borderId="1" xfId="0" applyNumberFormat="1" applyFont="1" applyFill="1" applyBorder="1" applyAlignment="1">
      <alignment horizontal="center" vertical="top" textRotation="90"/>
    </xf>
    <xf numFmtId="49" fontId="15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left"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164" fontId="14" fillId="0" borderId="5" xfId="0" applyNumberFormat="1" applyFont="1" applyFill="1" applyBorder="1" applyAlignment="1">
      <alignment horizontal="center" vertical="top"/>
    </xf>
    <xf numFmtId="164" fontId="15" fillId="0" borderId="5" xfId="0" applyNumberFormat="1" applyFont="1" applyFill="1" applyBorder="1" applyAlignment="1">
      <alignment horizontal="center" vertical="top"/>
    </xf>
    <xf numFmtId="0" fontId="13" fillId="0" borderId="5" xfId="0" applyFont="1" applyFill="1" applyBorder="1" applyAlignment="1">
      <alignment vertical="top"/>
    </xf>
    <xf numFmtId="164" fontId="9" fillId="0" borderId="1" xfId="0" applyNumberFormat="1" applyFont="1" applyFill="1" applyBorder="1" applyAlignment="1">
      <alignment horizontal="left" vertical="top"/>
    </xf>
    <xf numFmtId="49" fontId="10" fillId="4" borderId="1" xfId="0" applyNumberFormat="1" applyFont="1" applyFill="1" applyBorder="1" applyAlignment="1">
      <alignment horizontal="center" vertical="top"/>
    </xf>
    <xf numFmtId="49" fontId="10" fillId="5" borderId="1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4" borderId="1" xfId="0" applyNumberFormat="1" applyFont="1" applyFill="1" applyBorder="1" applyAlignment="1">
      <alignment vertical="top"/>
    </xf>
    <xf numFmtId="49" fontId="10" fillId="5" borderId="1" xfId="0" applyNumberFormat="1" applyFont="1" applyFill="1" applyBorder="1" applyAlignment="1">
      <alignment horizontal="left" vertical="top"/>
    </xf>
    <xf numFmtId="49" fontId="10" fillId="0" borderId="1" xfId="0" applyNumberFormat="1" applyFont="1" applyBorder="1" applyAlignment="1">
      <alignment vertical="top"/>
    </xf>
    <xf numFmtId="49" fontId="15" fillId="0" borderId="1" xfId="0" applyNumberFormat="1" applyFont="1" applyBorder="1" applyAlignment="1">
      <alignment vertical="top" wrapText="1"/>
    </xf>
    <xf numFmtId="49" fontId="15" fillId="0" borderId="1" xfId="0" applyNumberFormat="1" applyFont="1" applyBorder="1" applyAlignment="1">
      <alignment horizontal="center" vertical="top" textRotation="90"/>
    </xf>
    <xf numFmtId="49" fontId="15" fillId="0" borderId="1" xfId="0" applyNumberFormat="1" applyFont="1" applyBorder="1" applyAlignment="1">
      <alignment horizontal="center" vertical="top"/>
    </xf>
    <xf numFmtId="0" fontId="16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vertical="top"/>
    </xf>
    <xf numFmtId="0" fontId="17" fillId="0" borderId="0" xfId="0" applyFont="1" applyBorder="1" applyAlignment="1">
      <alignment vertical="top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top"/>
    </xf>
    <xf numFmtId="0" fontId="19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indent="15"/>
    </xf>
    <xf numFmtId="0" fontId="16" fillId="0" borderId="0" xfId="0" applyFont="1" applyAlignment="1">
      <alignment horizontal="left"/>
    </xf>
    <xf numFmtId="49" fontId="5" fillId="4" borderId="1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4" borderId="5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20" fillId="7" borderId="1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/>
    </xf>
    <xf numFmtId="49" fontId="20" fillId="7" borderId="5" xfId="0" applyNumberFormat="1" applyFont="1" applyFill="1" applyBorder="1" applyAlignment="1">
      <alignment horizontal="center" vertical="top"/>
    </xf>
    <xf numFmtId="49" fontId="21" fillId="9" borderId="5" xfId="0" applyNumberFormat="1" applyFont="1" applyFill="1" applyBorder="1" applyAlignment="1">
      <alignment horizontal="left" vertical="top"/>
    </xf>
    <xf numFmtId="49" fontId="21" fillId="9" borderId="1" xfId="0" applyNumberFormat="1" applyFont="1" applyFill="1" applyBorder="1" applyAlignment="1">
      <alignment horizontal="left" vertical="top" wrapText="1"/>
    </xf>
    <xf numFmtId="49" fontId="21" fillId="9" borderId="1" xfId="0" applyNumberFormat="1" applyFont="1" applyFill="1" applyBorder="1" applyAlignment="1">
      <alignment horizontal="left" vertical="top"/>
    </xf>
    <xf numFmtId="164" fontId="21" fillId="9" borderId="1" xfId="0" applyNumberFormat="1" applyFont="1" applyFill="1" applyBorder="1" applyAlignment="1">
      <alignment horizontal="center" vertical="top"/>
    </xf>
    <xf numFmtId="49" fontId="21" fillId="7" borderId="5" xfId="0" applyNumberFormat="1" applyFont="1" applyFill="1" applyBorder="1" applyAlignment="1">
      <alignment horizontal="center" vertical="top"/>
    </xf>
    <xf numFmtId="49" fontId="21" fillId="7" borderId="7" xfId="0" applyNumberFormat="1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/>
    </xf>
    <xf numFmtId="164" fontId="6" fillId="0" borderId="2" xfId="0" applyNumberFormat="1" applyFont="1" applyFill="1" applyBorder="1" applyAlignment="1">
      <alignment horizontal="center" vertical="top"/>
    </xf>
    <xf numFmtId="49" fontId="21" fillId="7" borderId="7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49" fontId="6" fillId="9" borderId="1" xfId="0" applyNumberFormat="1" applyFont="1" applyFill="1" applyBorder="1" applyAlignment="1">
      <alignment horizontal="left" vertical="top" wrapText="1"/>
    </xf>
    <xf numFmtId="49" fontId="9" fillId="9" borderId="5" xfId="0" applyNumberFormat="1" applyFont="1" applyFill="1" applyBorder="1" applyAlignment="1">
      <alignment horizontal="left" vertical="top"/>
    </xf>
    <xf numFmtId="49" fontId="2" fillId="9" borderId="1" xfId="0" applyNumberFormat="1" applyFont="1" applyFill="1" applyBorder="1" applyAlignment="1">
      <alignment horizontal="center" vertical="top" textRotation="90"/>
    </xf>
    <xf numFmtId="49" fontId="9" fillId="9" borderId="1" xfId="0" applyNumberFormat="1" applyFont="1" applyFill="1" applyBorder="1" applyAlignment="1">
      <alignment horizontal="center" vertical="top"/>
    </xf>
    <xf numFmtId="164" fontId="9" fillId="9" borderId="1" xfId="0" applyNumberFormat="1" applyFont="1" applyFill="1" applyBorder="1" applyAlignment="1">
      <alignment horizontal="center" vertical="top"/>
    </xf>
    <xf numFmtId="49" fontId="21" fillId="8" borderId="5" xfId="0" applyNumberFormat="1" applyFont="1" applyFill="1" applyBorder="1" applyAlignment="1">
      <alignment horizontal="center" vertical="top"/>
    </xf>
    <xf numFmtId="49" fontId="21" fillId="8" borderId="1" xfId="0" applyNumberFormat="1" applyFont="1" applyFill="1" applyBorder="1" applyAlignment="1">
      <alignment vertical="top"/>
    </xf>
    <xf numFmtId="49" fontId="21" fillId="8" borderId="1" xfId="0" applyNumberFormat="1" applyFont="1" applyFill="1" applyBorder="1" applyAlignment="1">
      <alignment horizontal="center" vertical="top"/>
    </xf>
    <xf numFmtId="49" fontId="5" fillId="5" borderId="3" xfId="0" applyNumberFormat="1" applyFont="1" applyFill="1" applyBorder="1" applyAlignment="1">
      <alignment vertical="top"/>
    </xf>
    <xf numFmtId="164" fontId="5" fillId="5" borderId="2" xfId="0" applyNumberFormat="1" applyFont="1" applyFill="1" applyBorder="1" applyAlignment="1">
      <alignment horizontal="center" vertical="top"/>
    </xf>
    <xf numFmtId="49" fontId="21" fillId="8" borderId="2" xfId="0" applyNumberFormat="1" applyFont="1" applyFill="1" applyBorder="1" applyAlignment="1">
      <alignment vertical="top"/>
    </xf>
    <xf numFmtId="164" fontId="9" fillId="9" borderId="2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vertical="top"/>
    </xf>
    <xf numFmtId="0" fontId="21" fillId="0" borderId="0" xfId="0" applyFont="1" applyFill="1" applyBorder="1" applyAlignment="1">
      <alignment horizontal="center" vertical="top"/>
    </xf>
    <xf numFmtId="164" fontId="21" fillId="0" borderId="0" xfId="0" applyNumberFormat="1" applyFont="1" applyFill="1" applyBorder="1" applyAlignment="1">
      <alignment horizontal="center" vertical="top"/>
    </xf>
    <xf numFmtId="164" fontId="6" fillId="0" borderId="0" xfId="0" applyNumberFormat="1" applyFont="1" applyFill="1" applyBorder="1" applyAlignment="1">
      <alignment horizontal="left" vertical="top" wrapText="1"/>
    </xf>
    <xf numFmtId="1" fontId="6" fillId="0" borderId="0" xfId="0" applyNumberFormat="1" applyFont="1" applyFill="1" applyBorder="1" applyAlignment="1">
      <alignment horizontal="center" vertical="top"/>
    </xf>
    <xf numFmtId="1" fontId="6" fillId="0" borderId="0" xfId="0" applyNumberFormat="1" applyFont="1" applyFill="1" applyBorder="1" applyAlignment="1">
      <alignment horizontal="center" vertical="top" wrapText="1"/>
    </xf>
    <xf numFmtId="164" fontId="6" fillId="0" borderId="0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top" wrapText="1"/>
    </xf>
    <xf numFmtId="164" fontId="5" fillId="0" borderId="0" xfId="0" applyNumberFormat="1" applyFont="1" applyFill="1" applyBorder="1" applyAlignment="1">
      <alignment horizontal="center" vertical="top"/>
    </xf>
    <xf numFmtId="0" fontId="21" fillId="0" borderId="0" xfId="0" applyFont="1" applyFill="1" applyBorder="1" applyAlignment="1">
      <alignment vertical="top"/>
    </xf>
    <xf numFmtId="49" fontId="5" fillId="0" borderId="0" xfId="0" applyNumberFormat="1" applyFont="1" applyFill="1" applyBorder="1" applyAlignment="1">
      <alignment vertical="top"/>
    </xf>
    <xf numFmtId="164" fontId="9" fillId="0" borderId="0" xfId="0" applyNumberFormat="1" applyFont="1" applyFill="1" applyBorder="1" applyAlignment="1">
      <alignment horizontal="center" vertical="top"/>
    </xf>
    <xf numFmtId="164" fontId="9" fillId="0" borderId="0" xfId="0" applyNumberFormat="1" applyFont="1" applyFill="1" applyBorder="1" applyAlignment="1">
      <alignment horizontal="left" vertical="top"/>
    </xf>
    <xf numFmtId="164" fontId="2" fillId="0" borderId="0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left" vertical="top" wrapText="1"/>
    </xf>
    <xf numFmtId="0" fontId="22" fillId="0" borderId="0" xfId="0" applyFont="1" applyBorder="1" applyAlignment="1">
      <alignment horizontal="center" vertical="top"/>
    </xf>
    <xf numFmtId="0" fontId="23" fillId="0" borderId="0" xfId="0" applyFont="1" applyFill="1" applyBorder="1" applyAlignment="1">
      <alignment vertical="top"/>
    </xf>
    <xf numFmtId="0" fontId="24" fillId="0" borderId="0" xfId="0" applyFont="1" applyFill="1" applyBorder="1" applyAlignment="1">
      <alignment vertical="top"/>
    </xf>
    <xf numFmtId="0" fontId="25" fillId="0" borderId="0" xfId="0" applyFont="1" applyFill="1" applyBorder="1" applyAlignment="1">
      <alignment vertical="top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164" fontId="13" fillId="6" borderId="1" xfId="0" applyNumberFormat="1" applyFont="1" applyFill="1" applyBorder="1" applyAlignment="1">
      <alignment horizontal="center" vertical="top"/>
    </xf>
    <xf numFmtId="2" fontId="5" fillId="5" borderId="1" xfId="0" applyNumberFormat="1" applyFont="1" applyFill="1" applyBorder="1" applyAlignment="1">
      <alignment vertical="top"/>
    </xf>
    <xf numFmtId="2" fontId="28" fillId="0" borderId="1" xfId="0" applyNumberFormat="1" applyFont="1" applyBorder="1" applyAlignment="1">
      <alignment vertical="top" shrinkToFit="1"/>
    </xf>
    <xf numFmtId="2" fontId="5" fillId="0" borderId="1" xfId="0" applyNumberFormat="1" applyFont="1" applyBorder="1" applyAlignment="1">
      <alignment vertical="top"/>
    </xf>
    <xf numFmtId="2" fontId="6" fillId="0" borderId="1" xfId="0" applyNumberFormat="1" applyFont="1" applyFill="1" applyBorder="1" applyAlignment="1">
      <alignment vertical="top" wrapText="1"/>
    </xf>
    <xf numFmtId="164" fontId="6" fillId="6" borderId="1" xfId="0" applyNumberFormat="1" applyFont="1" applyFill="1" applyBorder="1" applyAlignment="1">
      <alignment horizontal="center" vertical="top"/>
    </xf>
    <xf numFmtId="2" fontId="6" fillId="0" borderId="1" xfId="0" applyNumberFormat="1" applyFont="1" applyBorder="1" applyAlignment="1">
      <alignment vertical="top" wrapText="1"/>
    </xf>
    <xf numFmtId="2" fontId="6" fillId="0" borderId="1" xfId="0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2" fontId="6" fillId="6" borderId="1" xfId="0" applyNumberFormat="1" applyFont="1" applyFill="1" applyBorder="1" applyAlignment="1">
      <alignment vertical="top"/>
    </xf>
    <xf numFmtId="2" fontId="5" fillId="0" borderId="0" xfId="0" applyNumberFormat="1" applyFont="1" applyAlignment="1">
      <alignment vertical="top"/>
    </xf>
    <xf numFmtId="2" fontId="6" fillId="0" borderId="1" xfId="0" applyNumberFormat="1" applyFont="1" applyBorder="1" applyAlignment="1">
      <alignment vertical="top" wrapText="1" shrinkToFit="1"/>
    </xf>
    <xf numFmtId="49" fontId="5" fillId="5" borderId="6" xfId="0" applyNumberFormat="1" applyFont="1" applyFill="1" applyBorder="1" applyAlignment="1">
      <alignment vertical="top"/>
    </xf>
    <xf numFmtId="164" fontId="5" fillId="4" borderId="1" xfId="0" applyNumberFormat="1" applyFont="1" applyFill="1" applyBorder="1" applyAlignment="1">
      <alignment horizontal="center" vertical="top"/>
    </xf>
    <xf numFmtId="49" fontId="21" fillId="8" borderId="3" xfId="0" applyNumberFormat="1" applyFont="1" applyFill="1" applyBorder="1" applyAlignment="1">
      <alignment vertical="top"/>
    </xf>
    <xf numFmtId="49" fontId="21" fillId="8" borderId="4" xfId="0" applyNumberFormat="1" applyFont="1" applyFill="1" applyBorder="1" applyAlignment="1">
      <alignment vertical="top"/>
    </xf>
    <xf numFmtId="2" fontId="6" fillId="0" borderId="1" xfId="0" applyNumberFormat="1" applyFont="1" applyBorder="1" applyAlignment="1">
      <alignment horizontal="left" vertical="top" wrapText="1" shrinkToFit="1"/>
    </xf>
    <xf numFmtId="164" fontId="5" fillId="4" borderId="1" xfId="0" applyNumberFormat="1" applyFont="1" applyFill="1" applyBorder="1" applyAlignment="1">
      <alignment vertical="top"/>
    </xf>
    <xf numFmtId="49" fontId="2" fillId="0" borderId="1" xfId="0" applyNumberFormat="1" applyFont="1" applyBorder="1" applyAlignment="1">
      <alignment horizontal="center" vertical="top" textRotation="90"/>
    </xf>
    <xf numFmtId="49" fontId="5" fillId="4" borderId="1" xfId="0" applyNumberFormat="1" applyFont="1" applyFill="1" applyBorder="1" applyAlignment="1">
      <alignment horizontal="center" vertical="top"/>
    </xf>
    <xf numFmtId="49" fontId="5" fillId="4" borderId="5" xfId="0" applyNumberFormat="1" applyFont="1" applyFill="1" applyBorder="1" applyAlignment="1">
      <alignment horizontal="center" vertical="top"/>
    </xf>
    <xf numFmtId="2" fontId="14" fillId="0" borderId="1" xfId="3" applyNumberFormat="1" applyFont="1" applyFill="1" applyBorder="1" applyAlignment="1">
      <alignment horizontal="center" vertical="top"/>
    </xf>
    <xf numFmtId="164" fontId="14" fillId="0" borderId="1" xfId="3" applyNumberFormat="1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top"/>
    </xf>
    <xf numFmtId="0" fontId="14" fillId="0" borderId="0" xfId="3" applyFont="1" applyFill="1" applyBorder="1" applyAlignment="1">
      <alignment horizontal="center" vertical="top"/>
    </xf>
    <xf numFmtId="164" fontId="13" fillId="0" borderId="1" xfId="3" applyNumberFormat="1" applyFont="1" applyFill="1" applyBorder="1" applyAlignment="1">
      <alignment horizontal="center" vertical="top"/>
    </xf>
    <xf numFmtId="164" fontId="10" fillId="0" borderId="1" xfId="3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center" vertical="top" wrapText="1"/>
    </xf>
    <xf numFmtId="164" fontId="34" fillId="0" borderId="1" xfId="3" applyNumberFormat="1" applyFont="1" applyFill="1" applyBorder="1" applyAlignment="1">
      <alignment horizontal="center" vertical="top" wrapText="1"/>
    </xf>
    <xf numFmtId="164" fontId="13" fillId="0" borderId="1" xfId="1" applyNumberFormat="1" applyFont="1" applyFill="1" applyBorder="1" applyAlignment="1">
      <alignment horizontal="center" vertical="top"/>
    </xf>
    <xf numFmtId="164" fontId="13" fillId="0" borderId="1" xfId="1" applyNumberFormat="1" applyFont="1" applyFill="1" applyBorder="1" applyAlignment="1">
      <alignment vertical="top"/>
    </xf>
    <xf numFmtId="164" fontId="13" fillId="0" borderId="1" xfId="3" applyNumberFormat="1" applyFont="1" applyFill="1" applyBorder="1" applyAlignment="1">
      <alignment vertical="top"/>
    </xf>
    <xf numFmtId="164" fontId="13" fillId="0" borderId="0" xfId="3" applyNumberFormat="1" applyFont="1" applyFill="1" applyBorder="1" applyAlignment="1">
      <alignment horizontal="center" vertical="top"/>
    </xf>
    <xf numFmtId="164" fontId="13" fillId="0" borderId="0" xfId="1" applyNumberFormat="1" applyFont="1" applyFill="1" applyBorder="1" applyAlignment="1">
      <alignment horizontal="center" vertical="top"/>
    </xf>
    <xf numFmtId="49" fontId="36" fillId="0" borderId="1" xfId="0" applyNumberFormat="1" applyFont="1" applyFill="1" applyBorder="1" applyAlignment="1">
      <alignment horizontal="center" vertical="top"/>
    </xf>
    <xf numFmtId="164" fontId="37" fillId="0" borderId="1" xfId="0" applyNumberFormat="1" applyFont="1" applyFill="1" applyBorder="1" applyAlignment="1">
      <alignment horizontal="center" vertical="top"/>
    </xf>
    <xf numFmtId="164" fontId="37" fillId="0" borderId="1" xfId="1" applyNumberFormat="1" applyFont="1" applyFill="1" applyBorder="1" applyAlignment="1">
      <alignment horizontal="center" vertical="top"/>
    </xf>
    <xf numFmtId="2" fontId="37" fillId="0" borderId="1" xfId="0" applyNumberFormat="1" applyFont="1" applyFill="1" applyBorder="1" applyAlignment="1">
      <alignment horizontal="center" vertical="top"/>
    </xf>
    <xf numFmtId="0" fontId="37" fillId="0" borderId="1" xfId="0" applyFont="1" applyFill="1" applyBorder="1" applyAlignment="1">
      <alignment horizontal="center" vertical="top"/>
    </xf>
    <xf numFmtId="164" fontId="37" fillId="0" borderId="1" xfId="3" applyNumberFormat="1" applyFont="1" applyFill="1" applyBorder="1" applyAlignment="1">
      <alignment horizontal="center" vertical="top"/>
    </xf>
    <xf numFmtId="164" fontId="13" fillId="0" borderId="5" xfId="0" applyNumberFormat="1" applyFont="1" applyFill="1" applyBorder="1" applyAlignment="1">
      <alignment horizontal="center" vertical="top"/>
    </xf>
    <xf numFmtId="164" fontId="13" fillId="0" borderId="6" xfId="0" applyNumberFormat="1" applyFont="1" applyFill="1" applyBorder="1" applyAlignment="1">
      <alignment horizontal="center" vertical="top"/>
    </xf>
    <xf numFmtId="164" fontId="13" fillId="0" borderId="5" xfId="3" applyNumberFormat="1" applyFont="1" applyFill="1" applyBorder="1" applyAlignment="1">
      <alignment horizontal="center" vertical="top"/>
    </xf>
    <xf numFmtId="164" fontId="13" fillId="0" borderId="0" xfId="0" applyNumberFormat="1" applyFont="1" applyFill="1" applyBorder="1" applyAlignment="1">
      <alignment vertical="top"/>
    </xf>
    <xf numFmtId="164" fontId="35" fillId="2" borderId="1" xfId="1" applyNumberFormat="1" applyFont="1" applyBorder="1" applyAlignment="1">
      <alignment horizontal="center" vertical="top"/>
    </xf>
    <xf numFmtId="164" fontId="10" fillId="2" borderId="1" xfId="1" applyNumberFormat="1" applyFont="1" applyBorder="1" applyAlignment="1">
      <alignment horizontal="center" vertical="top"/>
    </xf>
    <xf numFmtId="164" fontId="38" fillId="2" borderId="1" xfId="1" applyNumberFormat="1" applyFont="1" applyBorder="1" applyAlignment="1">
      <alignment horizontal="center" vertical="top"/>
    </xf>
    <xf numFmtId="164" fontId="5" fillId="2" borderId="1" xfId="1" applyNumberFormat="1" applyFont="1" applyBorder="1" applyAlignment="1">
      <alignment horizontal="center" vertical="top"/>
    </xf>
    <xf numFmtId="164" fontId="5" fillId="2" borderId="1" xfId="1" applyNumberFormat="1" applyFont="1" applyBorder="1" applyAlignment="1">
      <alignment horizontal="center" vertical="top" wrapText="1"/>
    </xf>
    <xf numFmtId="164" fontId="5" fillId="5" borderId="6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textRotation="90" wrapText="1"/>
    </xf>
    <xf numFmtId="49" fontId="2" fillId="0" borderId="1" xfId="0" applyNumberFormat="1" applyFont="1" applyBorder="1" applyAlignment="1">
      <alignment horizontal="center" vertical="top" textRotation="90"/>
    </xf>
    <xf numFmtId="0" fontId="3" fillId="0" borderId="0" xfId="0" applyFont="1" applyBorder="1" applyAlignment="1">
      <alignment vertical="top"/>
    </xf>
    <xf numFmtId="164" fontId="13" fillId="0" borderId="9" xfId="2" applyNumberFormat="1" applyFont="1" applyFill="1" applyAlignment="1">
      <alignment horizontal="center" vertical="top"/>
    </xf>
    <xf numFmtId="49" fontId="5" fillId="5" borderId="1" xfId="0" applyNumberFormat="1" applyFont="1" applyFill="1" applyBorder="1" applyAlignment="1">
      <alignment horizontal="right" vertical="top"/>
    </xf>
    <xf numFmtId="164" fontId="5" fillId="4" borderId="1" xfId="0" applyNumberFormat="1" applyFont="1" applyFill="1" applyBorder="1" applyAlignment="1">
      <alignment horizontal="right" vertical="top"/>
    </xf>
    <xf numFmtId="49" fontId="5" fillId="3" borderId="1" xfId="0" applyNumberFormat="1" applyFont="1" applyFill="1" applyBorder="1" applyAlignment="1">
      <alignment horizontal="right" vertical="top"/>
    </xf>
    <xf numFmtId="49" fontId="5" fillId="2" borderId="2" xfId="1" applyNumberFormat="1" applyFont="1" applyBorder="1" applyAlignment="1">
      <alignment horizontal="right" vertical="top"/>
    </xf>
    <xf numFmtId="49" fontId="26" fillId="2" borderId="3" xfId="1" applyNumberFormat="1" applyFont="1" applyBorder="1" applyAlignment="1">
      <alignment horizontal="right" vertical="top"/>
    </xf>
    <xf numFmtId="49" fontId="26" fillId="2" borderId="4" xfId="1" applyNumberFormat="1" applyFont="1" applyBorder="1" applyAlignment="1">
      <alignment horizontal="right" vertical="top"/>
    </xf>
    <xf numFmtId="0" fontId="5" fillId="4" borderId="1" xfId="0" applyFont="1" applyFill="1" applyBorder="1" applyAlignment="1">
      <alignment horizontal="right" vertical="top"/>
    </xf>
    <xf numFmtId="0" fontId="5" fillId="4" borderId="2" xfId="0" applyFont="1" applyFill="1" applyBorder="1" applyAlignment="1">
      <alignment vertical="top"/>
    </xf>
    <xf numFmtId="0" fontId="5" fillId="4" borderId="3" xfId="0" applyFont="1" applyFill="1" applyBorder="1" applyAlignment="1">
      <alignment vertical="top"/>
    </xf>
    <xf numFmtId="0" fontId="5" fillId="4" borderId="4" xfId="0" applyFont="1" applyFill="1" applyBorder="1" applyAlignment="1">
      <alignment vertical="top"/>
    </xf>
    <xf numFmtId="0" fontId="5" fillId="5" borderId="2" xfId="0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2" fontId="5" fillId="2" borderId="2" xfId="1" applyNumberFormat="1" applyFont="1" applyBorder="1" applyAlignment="1">
      <alignment horizontal="right" vertical="top"/>
    </xf>
    <xf numFmtId="2" fontId="6" fillId="2" borderId="3" xfId="1" applyNumberFormat="1" applyFont="1" applyBorder="1" applyAlignment="1">
      <alignment horizontal="right" vertical="top"/>
    </xf>
    <xf numFmtId="2" fontId="6" fillId="2" borderId="4" xfId="1" applyNumberFormat="1" applyFont="1" applyBorder="1" applyAlignment="1">
      <alignment horizontal="right" vertical="top"/>
    </xf>
    <xf numFmtId="2" fontId="5" fillId="4" borderId="2" xfId="0" applyNumberFormat="1" applyFont="1" applyFill="1" applyBorder="1" applyAlignment="1">
      <alignment horizontal="right" vertical="top"/>
    </xf>
    <xf numFmtId="2" fontId="5" fillId="4" borderId="3" xfId="0" applyNumberFormat="1" applyFont="1" applyFill="1" applyBorder="1" applyAlignment="1">
      <alignment horizontal="right" vertical="top"/>
    </xf>
    <xf numFmtId="2" fontId="5" fillId="4" borderId="4" xfId="0" applyNumberFormat="1" applyFont="1" applyFill="1" applyBorder="1" applyAlignment="1">
      <alignment horizontal="right" vertical="top"/>
    </xf>
    <xf numFmtId="2" fontId="27" fillId="2" borderId="2" xfId="1" applyNumberFormat="1" applyFont="1" applyBorder="1" applyAlignment="1">
      <alignment vertical="top"/>
    </xf>
    <xf numFmtId="2" fontId="29" fillId="2" borderId="3" xfId="1" applyNumberFormat="1" applyFont="1" applyBorder="1" applyAlignment="1">
      <alignment vertical="top"/>
    </xf>
    <xf numFmtId="2" fontId="29" fillId="2" borderId="4" xfId="1" applyNumberFormat="1" applyFont="1" applyBorder="1" applyAlignment="1">
      <alignment vertical="top"/>
    </xf>
    <xf numFmtId="2" fontId="27" fillId="2" borderId="2" xfId="1" applyNumberFormat="1" applyFont="1" applyBorder="1" applyAlignment="1">
      <alignment vertical="top" shrinkToFit="1"/>
    </xf>
    <xf numFmtId="2" fontId="27" fillId="2" borderId="3" xfId="1" applyNumberFormat="1" applyFont="1" applyBorder="1" applyAlignment="1">
      <alignment vertical="top" shrinkToFit="1"/>
    </xf>
    <xf numFmtId="2" fontId="6" fillId="0" borderId="3" xfId="0" applyNumberFormat="1" applyFont="1" applyBorder="1" applyAlignment="1">
      <alignment vertical="top" shrinkToFit="1"/>
    </xf>
    <xf numFmtId="2" fontId="6" fillId="0" borderId="4" xfId="0" applyNumberFormat="1" applyFont="1" applyBorder="1" applyAlignment="1">
      <alignment vertical="top" shrinkToFit="1"/>
    </xf>
    <xf numFmtId="2" fontId="31" fillId="2" borderId="3" xfId="1" applyNumberFormat="1" applyFont="1" applyBorder="1" applyAlignment="1">
      <alignment vertical="top"/>
    </xf>
    <xf numFmtId="2" fontId="31" fillId="2" borderId="4" xfId="1" applyNumberFormat="1" applyFont="1" applyBorder="1" applyAlignment="1">
      <alignment vertical="top"/>
    </xf>
    <xf numFmtId="49" fontId="27" fillId="2" borderId="2" xfId="1" applyNumberFormat="1" applyFont="1" applyBorder="1" applyAlignment="1">
      <alignment horizontal="left" vertical="top"/>
    </xf>
    <xf numFmtId="49" fontId="26" fillId="2" borderId="3" xfId="1" applyNumberFormat="1" applyFont="1" applyBorder="1" applyAlignment="1">
      <alignment horizontal="left" vertical="top"/>
    </xf>
    <xf numFmtId="49" fontId="26" fillId="2" borderId="4" xfId="1" applyNumberFormat="1" applyFont="1" applyBorder="1" applyAlignment="1">
      <alignment horizontal="left" vertical="top"/>
    </xf>
    <xf numFmtId="2" fontId="27" fillId="2" borderId="2" xfId="1" applyNumberFormat="1" applyFont="1" applyBorder="1" applyAlignment="1">
      <alignment horizontal="right" vertical="top"/>
    </xf>
    <xf numFmtId="2" fontId="26" fillId="2" borderId="3" xfId="1" applyNumberFormat="1" applyFont="1" applyBorder="1" applyAlignment="1">
      <alignment horizontal="right" vertical="top"/>
    </xf>
    <xf numFmtId="2" fontId="26" fillId="2" borderId="4" xfId="1" applyNumberFormat="1" applyFont="1" applyBorder="1" applyAlignment="1">
      <alignment horizontal="right" vertical="top"/>
    </xf>
    <xf numFmtId="2" fontId="30" fillId="2" borderId="2" xfId="1" applyNumberFormat="1" applyFont="1" applyBorder="1" applyAlignment="1">
      <alignment horizontal="left" vertical="top"/>
    </xf>
    <xf numFmtId="2" fontId="1" fillId="2" borderId="3" xfId="1" applyNumberFormat="1" applyBorder="1" applyAlignment="1">
      <alignment horizontal="left" vertical="top"/>
    </xf>
    <xf numFmtId="2" fontId="1" fillId="2" borderId="4" xfId="1" applyNumberFormat="1" applyBorder="1" applyAlignment="1">
      <alignment horizontal="left" vertical="top"/>
    </xf>
    <xf numFmtId="2" fontId="1" fillId="2" borderId="3" xfId="1" applyNumberFormat="1" applyBorder="1" applyAlignment="1">
      <alignment horizontal="right" vertical="top"/>
    </xf>
    <xf numFmtId="2" fontId="1" fillId="2" borderId="4" xfId="1" applyNumberFormat="1" applyBorder="1" applyAlignment="1">
      <alignment horizontal="right" vertical="top"/>
    </xf>
    <xf numFmtId="49" fontId="5" fillId="5" borderId="2" xfId="0" applyNumberFormat="1" applyFont="1" applyFill="1" applyBorder="1" applyAlignment="1">
      <alignment horizontal="right" vertical="top"/>
    </xf>
    <xf numFmtId="49" fontId="5" fillId="5" borderId="3" xfId="0" applyNumberFormat="1" applyFont="1" applyFill="1" applyBorder="1" applyAlignment="1">
      <alignment horizontal="right" vertical="top"/>
    </xf>
    <xf numFmtId="49" fontId="5" fillId="5" borderId="4" xfId="0" applyNumberFormat="1" applyFont="1" applyFill="1" applyBorder="1" applyAlignment="1">
      <alignment horizontal="right" vertical="top"/>
    </xf>
    <xf numFmtId="49" fontId="5" fillId="4" borderId="1" xfId="0" applyNumberFormat="1" applyFont="1" applyFill="1" applyBorder="1" applyAlignment="1">
      <alignment horizontal="center" vertical="top"/>
    </xf>
    <xf numFmtId="0" fontId="13" fillId="0" borderId="5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49" fontId="5" fillId="0" borderId="5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5" fillId="4" borderId="5" xfId="0" applyNumberFormat="1" applyFont="1" applyFill="1" applyBorder="1" applyAlignment="1">
      <alignment horizontal="center" vertical="top"/>
    </xf>
    <xf numFmtId="49" fontId="5" fillId="4" borderId="6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left"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9" fontId="15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8" borderId="5" xfId="0" applyNumberFormat="1" applyFont="1" applyFill="1" applyBorder="1" applyAlignment="1">
      <alignment horizontal="center" vertical="top"/>
    </xf>
    <xf numFmtId="49" fontId="5" fillId="8" borderId="6" xfId="0" applyNumberFormat="1" applyFont="1" applyFill="1" applyBorder="1" applyAlignment="1">
      <alignment horizontal="center" vertical="top"/>
    </xf>
    <xf numFmtId="49" fontId="5" fillId="0" borderId="5" xfId="0" applyNumberFormat="1" applyFont="1" applyFill="1" applyBorder="1" applyAlignment="1">
      <alignment horizontal="center" vertical="top"/>
    </xf>
    <xf numFmtId="49" fontId="5" fillId="0" borderId="6" xfId="0" applyNumberFormat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textRotation="90" wrapText="1"/>
    </xf>
    <xf numFmtId="49" fontId="2" fillId="0" borderId="1" xfId="0" applyNumberFormat="1" applyFont="1" applyBorder="1" applyAlignment="1">
      <alignment horizontal="center" vertical="top" textRotation="90"/>
    </xf>
    <xf numFmtId="49" fontId="21" fillId="7" borderId="1" xfId="0" applyNumberFormat="1" applyFont="1" applyFill="1" applyBorder="1" applyAlignment="1">
      <alignment horizontal="center" vertical="top"/>
    </xf>
    <xf numFmtId="49" fontId="5" fillId="0" borderId="7" xfId="0" applyNumberFormat="1" applyFont="1" applyFill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 textRotation="90" wrapText="1"/>
    </xf>
    <xf numFmtId="49" fontId="2" fillId="0" borderId="6" xfId="0" applyNumberFormat="1" applyFont="1" applyBorder="1" applyAlignment="1">
      <alignment horizontal="center" vertical="top" textRotation="90" wrapText="1"/>
    </xf>
    <xf numFmtId="49" fontId="2" fillId="0" borderId="5" xfId="0" applyNumberFormat="1" applyFont="1" applyBorder="1" applyAlignment="1">
      <alignment horizontal="center" vertical="top" textRotation="90"/>
    </xf>
    <xf numFmtId="49" fontId="2" fillId="0" borderId="6" xfId="0" applyNumberFormat="1" applyFont="1" applyBorder="1" applyAlignment="1">
      <alignment horizontal="center" vertical="top" textRotation="90"/>
    </xf>
    <xf numFmtId="49" fontId="5" fillId="5" borderId="3" xfId="0" applyNumberFormat="1" applyFont="1" applyFill="1" applyBorder="1" applyAlignment="1">
      <alignment horizontal="left" vertical="top"/>
    </xf>
    <xf numFmtId="49" fontId="5" fillId="5" borderId="4" xfId="0" applyNumberFormat="1" applyFont="1" applyFill="1" applyBorder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2" fillId="0" borderId="6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5" fillId="8" borderId="7" xfId="0" applyNumberFormat="1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 textRotation="90" wrapText="1"/>
    </xf>
    <xf numFmtId="0" fontId="16" fillId="0" borderId="0" xfId="0" applyFont="1" applyBorder="1" applyAlignment="1">
      <alignment horizontal="center" vertical="top"/>
    </xf>
    <xf numFmtId="0" fontId="2" fillId="0" borderId="5" xfId="0" applyFont="1" applyBorder="1" applyAlignment="1">
      <alignment vertical="top" textRotation="90" wrapText="1"/>
    </xf>
    <xf numFmtId="0" fontId="2" fillId="0" borderId="7" xfId="0" applyFont="1" applyBorder="1" applyAlignment="1">
      <alignment vertical="top" textRotation="90" wrapText="1"/>
    </xf>
    <xf numFmtId="0" fontId="2" fillId="0" borderId="6" xfId="0" applyFont="1" applyBorder="1" applyAlignment="1">
      <alignment vertical="top" textRotation="90" wrapText="1"/>
    </xf>
    <xf numFmtId="0" fontId="2" fillId="0" borderId="5" xfId="0" applyNumberFormat="1" applyFont="1" applyBorder="1" applyAlignment="1">
      <alignment vertical="top" textRotation="90" wrapText="1"/>
    </xf>
    <xf numFmtId="0" fontId="2" fillId="0" borderId="7" xfId="0" applyNumberFormat="1" applyFont="1" applyBorder="1" applyAlignment="1">
      <alignment vertical="top" textRotation="90" wrapText="1"/>
    </xf>
    <xf numFmtId="0" fontId="2" fillId="0" borderId="6" xfId="0" applyNumberFormat="1" applyFont="1" applyBorder="1" applyAlignment="1">
      <alignment vertical="top" textRotation="90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 textRotation="90" wrapText="1"/>
    </xf>
    <xf numFmtId="0" fontId="2" fillId="0" borderId="7" xfId="0" applyFont="1" applyBorder="1" applyAlignment="1">
      <alignment horizontal="center" vertical="top" textRotation="90" wrapText="1"/>
    </xf>
    <xf numFmtId="0" fontId="2" fillId="0" borderId="6" xfId="0" applyFont="1" applyBorder="1" applyAlignment="1">
      <alignment horizontal="center" vertical="top" textRotation="90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4">
    <cellStyle name="Blogas" xfId="3" builtinId="27"/>
    <cellStyle name="Geras" xfId="1" builtinId="26"/>
    <cellStyle name="Įprastas" xfId="0" builtinId="0"/>
    <cellStyle name="Įvestis" xfId="2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YP136"/>
  <sheetViews>
    <sheetView tabSelected="1" topLeftCell="M122" zoomScale="106" zoomScaleNormal="106" workbookViewId="0">
      <selection activeCell="AO59" sqref="AO59:AS62"/>
    </sheetView>
  </sheetViews>
  <sheetFormatPr defaultRowHeight="15" x14ac:dyDescent="0.25"/>
  <cols>
    <col min="1" max="1" width="3.5703125" customWidth="1"/>
    <col min="2" max="2" width="3.85546875" customWidth="1"/>
    <col min="3" max="3" width="3.140625" customWidth="1"/>
    <col min="4" max="4" width="24.42578125" customWidth="1"/>
    <col min="5" max="5" width="3.140625" customWidth="1"/>
    <col min="6" max="6" width="5" customWidth="1"/>
    <col min="7" max="7" width="6.7109375" customWidth="1"/>
    <col min="8" max="8" width="8.42578125" bestFit="1" customWidth="1"/>
    <col min="9" max="9" width="3.140625" customWidth="1"/>
    <col min="10" max="10" width="5.85546875" customWidth="1"/>
    <col min="11" max="11" width="5.140625" customWidth="1"/>
    <col min="12" max="12" width="6.42578125" bestFit="1" customWidth="1"/>
    <col min="13" max="13" width="7.42578125" bestFit="1" customWidth="1"/>
    <col min="14" max="14" width="5" bestFit="1" customWidth="1"/>
    <col min="15" max="15" width="6.140625" bestFit="1" customWidth="1"/>
    <col min="16" max="16" width="3.7109375" customWidth="1"/>
    <col min="17" max="19" width="3.42578125" bestFit="1" customWidth="1"/>
    <col min="20" max="21" width="7.42578125" bestFit="1" customWidth="1"/>
    <col min="22" max="22" width="6.42578125" bestFit="1" customWidth="1"/>
    <col min="23" max="23" width="7.7109375" customWidth="1"/>
    <col min="24" max="24" width="7.5703125" customWidth="1"/>
    <col min="25" max="25" width="3.42578125" bestFit="1" customWidth="1"/>
    <col min="26" max="26" width="5.42578125" bestFit="1" customWidth="1"/>
    <col min="27" max="27" width="3.42578125" bestFit="1" customWidth="1"/>
    <col min="28" max="28" width="6.85546875" customWidth="1"/>
    <col min="29" max="29" width="7.5703125" bestFit="1" customWidth="1"/>
    <col min="30" max="30" width="5" bestFit="1" customWidth="1"/>
    <col min="31" max="31" width="5.42578125" bestFit="1" customWidth="1"/>
    <col min="32" max="32" width="4.140625" customWidth="1"/>
    <col min="33" max="35" width="3.42578125" bestFit="1" customWidth="1"/>
    <col min="36" max="37" width="7.42578125" bestFit="1" customWidth="1"/>
    <col min="38" max="38" width="6.42578125" bestFit="1" customWidth="1"/>
    <col min="39" max="39" width="5.28515625" customWidth="1"/>
    <col min="40" max="40" width="7.42578125" bestFit="1" customWidth="1"/>
    <col min="41" max="41" width="3.42578125" bestFit="1" customWidth="1"/>
    <col min="42" max="42" width="5.42578125" bestFit="1" customWidth="1"/>
    <col min="43" max="43" width="3.42578125" bestFit="1" customWidth="1"/>
    <col min="44" max="45" width="6.42578125" bestFit="1" customWidth="1"/>
    <col min="46" max="46" width="5.7109375" customWidth="1"/>
    <col min="47" max="47" width="6.140625" bestFit="1" customWidth="1"/>
    <col min="48" max="48" width="4.42578125" customWidth="1"/>
    <col min="49" max="51" width="3.42578125" bestFit="1" customWidth="1"/>
    <col min="52" max="52" width="7.42578125" bestFit="1" customWidth="1"/>
    <col min="53" max="53" width="8.140625" bestFit="1" customWidth="1"/>
    <col min="54" max="54" width="6.42578125" bestFit="1" customWidth="1"/>
    <col min="55" max="55" width="6.140625" customWidth="1"/>
    <col min="56" max="997" width="9.140625" style="36"/>
  </cols>
  <sheetData>
    <row r="2" spans="1:55" s="1" customFormat="1" ht="15.75" x14ac:dyDescent="0.25">
      <c r="C2" s="210"/>
      <c r="D2" s="309" t="s">
        <v>156</v>
      </c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</row>
    <row r="3" spans="1:55" s="1" customFormat="1" ht="15" customHeight="1" x14ac:dyDescent="0.25">
      <c r="J3" s="97"/>
      <c r="K3" s="99" t="s">
        <v>96</v>
      </c>
      <c r="X3" s="97"/>
      <c r="Y3" s="97"/>
      <c r="Z3" s="97"/>
      <c r="AA3" s="97"/>
      <c r="AB3" s="97"/>
      <c r="AC3" s="100" t="s">
        <v>97</v>
      </c>
      <c r="AD3" s="97"/>
      <c r="AE3" s="97"/>
      <c r="AF3" s="97"/>
      <c r="AG3" s="97"/>
      <c r="AH3" s="97"/>
      <c r="AI3" s="98"/>
      <c r="AJ3" s="97"/>
      <c r="AK3" s="97"/>
      <c r="AL3" s="97"/>
      <c r="AM3" s="97"/>
      <c r="AN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</row>
    <row r="4" spans="1:55" s="1" customFormat="1" ht="15" customHeight="1" x14ac:dyDescent="0.25">
      <c r="J4" s="97"/>
      <c r="K4" s="99"/>
      <c r="T4" s="99"/>
      <c r="U4" s="96"/>
      <c r="V4" s="99"/>
      <c r="W4" s="96" t="s">
        <v>98</v>
      </c>
      <c r="X4" s="101"/>
      <c r="Y4" s="101"/>
      <c r="Z4" s="101"/>
      <c r="AA4" s="101"/>
      <c r="AB4" s="101"/>
      <c r="AC4" s="102"/>
      <c r="AD4" s="101"/>
      <c r="AE4" s="97"/>
      <c r="AF4" s="97"/>
      <c r="AG4" s="97"/>
      <c r="AH4" s="97"/>
      <c r="AI4" s="98"/>
      <c r="AJ4" s="97"/>
      <c r="AK4" s="97"/>
      <c r="AL4" s="97"/>
      <c r="AM4" s="97"/>
      <c r="AN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</row>
    <row r="5" spans="1:55" s="1" customFormat="1" ht="15" customHeight="1" x14ac:dyDescent="0.25">
      <c r="J5" s="97"/>
      <c r="K5" s="99"/>
      <c r="X5" s="97"/>
      <c r="Y5" s="97"/>
      <c r="Z5" s="97"/>
      <c r="AA5" s="97"/>
      <c r="AB5" s="97"/>
      <c r="AC5" s="100"/>
      <c r="AD5" s="97"/>
      <c r="AE5" s="97"/>
      <c r="AF5" s="97"/>
      <c r="AG5" s="97"/>
      <c r="AH5" s="97"/>
      <c r="AI5" s="98"/>
      <c r="AJ5" s="97"/>
      <c r="AK5" s="97"/>
      <c r="AL5" s="97"/>
      <c r="AM5" s="97"/>
      <c r="AN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</row>
    <row r="6" spans="1:55" s="1" customFormat="1" ht="15.75" x14ac:dyDescent="0.25">
      <c r="A6" s="97"/>
      <c r="B6" s="97"/>
      <c r="C6" s="97"/>
      <c r="D6" s="97"/>
      <c r="E6" s="97"/>
      <c r="F6" s="98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T6" s="103"/>
      <c r="AY6" s="96" t="s">
        <v>99</v>
      </c>
      <c r="AZ6" s="96"/>
      <c r="BA6" s="96"/>
      <c r="BB6" s="96"/>
      <c r="BC6" s="96"/>
    </row>
    <row r="7" spans="1:55" s="1" customFormat="1" ht="15.75" x14ac:dyDescent="0.25">
      <c r="A7" s="97"/>
      <c r="B7" s="97"/>
      <c r="C7" s="97"/>
      <c r="D7" s="97"/>
      <c r="E7" s="97"/>
      <c r="F7" s="98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T7" s="104" t="s">
        <v>100</v>
      </c>
    </row>
    <row r="8" spans="1:55" s="1" customFormat="1" ht="15.75" x14ac:dyDescent="0.25">
      <c r="A8" s="97"/>
      <c r="B8" s="97"/>
      <c r="C8" s="97"/>
      <c r="D8" s="97"/>
      <c r="E8" s="97"/>
      <c r="F8" s="98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Y8" s="105" t="s">
        <v>101</v>
      </c>
    </row>
    <row r="9" spans="1:55" s="1" customFormat="1" ht="11.25" x14ac:dyDescent="0.25">
      <c r="A9" s="97"/>
      <c r="B9" s="97"/>
      <c r="C9" s="97"/>
      <c r="D9" s="97"/>
      <c r="E9" s="97"/>
      <c r="F9" s="98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</row>
    <row r="10" spans="1:55" s="1" customFormat="1" ht="11.25" x14ac:dyDescent="0.25">
      <c r="A10" s="97"/>
      <c r="B10" s="97"/>
      <c r="C10" s="97"/>
      <c r="D10" s="97"/>
      <c r="E10" s="97"/>
      <c r="F10" s="98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</row>
    <row r="13" spans="1:55" s="1" customFormat="1" ht="15" customHeight="1" x14ac:dyDescent="0.25">
      <c r="A13" s="319" t="s">
        <v>0</v>
      </c>
      <c r="B13" s="319" t="s">
        <v>1</v>
      </c>
      <c r="C13" s="319" t="s">
        <v>2</v>
      </c>
      <c r="D13" s="322" t="s">
        <v>3</v>
      </c>
      <c r="E13" s="310" t="s">
        <v>4</v>
      </c>
      <c r="F13" s="313" t="s">
        <v>102</v>
      </c>
      <c r="G13" s="310" t="s">
        <v>5</v>
      </c>
      <c r="H13" s="293" t="s">
        <v>88</v>
      </c>
      <c r="I13" s="294"/>
      <c r="J13" s="294"/>
      <c r="K13" s="294"/>
      <c r="L13" s="294"/>
      <c r="M13" s="294"/>
      <c r="N13" s="294"/>
      <c r="O13" s="294"/>
      <c r="P13" s="294"/>
      <c r="Q13" s="294"/>
      <c r="R13" s="294"/>
      <c r="S13" s="294"/>
      <c r="T13" s="294"/>
      <c r="U13" s="294"/>
      <c r="V13" s="294"/>
      <c r="W13" s="295"/>
      <c r="X13" s="293" t="s">
        <v>89</v>
      </c>
      <c r="Y13" s="294"/>
      <c r="Z13" s="294"/>
      <c r="AA13" s="294"/>
      <c r="AB13" s="294"/>
      <c r="AC13" s="294"/>
      <c r="AD13" s="294"/>
      <c r="AE13" s="294"/>
      <c r="AF13" s="294"/>
      <c r="AG13" s="294"/>
      <c r="AH13" s="294"/>
      <c r="AI13" s="294"/>
      <c r="AJ13" s="294"/>
      <c r="AK13" s="294"/>
      <c r="AL13" s="294"/>
      <c r="AM13" s="295"/>
      <c r="AN13" s="293" t="s">
        <v>90</v>
      </c>
      <c r="AO13" s="294"/>
      <c r="AP13" s="294"/>
      <c r="AQ13" s="294"/>
      <c r="AR13" s="294"/>
      <c r="AS13" s="294"/>
      <c r="AT13" s="294"/>
      <c r="AU13" s="294"/>
      <c r="AV13" s="294"/>
      <c r="AW13" s="294"/>
      <c r="AX13" s="294"/>
      <c r="AY13" s="294"/>
      <c r="AZ13" s="294"/>
      <c r="BA13" s="294"/>
      <c r="BB13" s="294"/>
      <c r="BC13" s="295"/>
    </row>
    <row r="14" spans="1:55" s="1" customFormat="1" ht="15" customHeight="1" x14ac:dyDescent="0.25">
      <c r="A14" s="320"/>
      <c r="B14" s="320"/>
      <c r="C14" s="320"/>
      <c r="D14" s="323"/>
      <c r="E14" s="311"/>
      <c r="F14" s="314"/>
      <c r="G14" s="311"/>
      <c r="H14" s="290" t="s">
        <v>6</v>
      </c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2"/>
      <c r="T14" s="300" t="s">
        <v>92</v>
      </c>
      <c r="U14" s="301"/>
      <c r="V14" s="301"/>
      <c r="W14" s="302"/>
      <c r="X14" s="290" t="s">
        <v>6</v>
      </c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292"/>
      <c r="AJ14" s="300" t="s">
        <v>91</v>
      </c>
      <c r="AK14" s="301"/>
      <c r="AL14" s="301"/>
      <c r="AM14" s="302"/>
      <c r="AN14" s="290" t="s">
        <v>6</v>
      </c>
      <c r="AO14" s="291"/>
      <c r="AP14" s="291"/>
      <c r="AQ14" s="291"/>
      <c r="AR14" s="291"/>
      <c r="AS14" s="291"/>
      <c r="AT14" s="291"/>
      <c r="AU14" s="291"/>
      <c r="AV14" s="291"/>
      <c r="AW14" s="291"/>
      <c r="AX14" s="291"/>
      <c r="AY14" s="292"/>
      <c r="AZ14" s="300" t="s">
        <v>91</v>
      </c>
      <c r="BA14" s="301"/>
      <c r="BB14" s="301"/>
      <c r="BC14" s="302"/>
    </row>
    <row r="15" spans="1:55" s="1" customFormat="1" ht="11.25" customHeight="1" x14ac:dyDescent="0.25">
      <c r="A15" s="320"/>
      <c r="B15" s="320"/>
      <c r="C15" s="320"/>
      <c r="D15" s="323"/>
      <c r="E15" s="311"/>
      <c r="F15" s="314"/>
      <c r="G15" s="311"/>
      <c r="H15" s="290" t="s">
        <v>7</v>
      </c>
      <c r="I15" s="291"/>
      <c r="J15" s="291"/>
      <c r="K15" s="292"/>
      <c r="L15" s="290" t="s">
        <v>8</v>
      </c>
      <c r="M15" s="291"/>
      <c r="N15" s="291"/>
      <c r="O15" s="292"/>
      <c r="P15" s="296" t="s">
        <v>9</v>
      </c>
      <c r="Q15" s="290" t="s">
        <v>10</v>
      </c>
      <c r="R15" s="291"/>
      <c r="S15" s="292"/>
      <c r="T15" s="296" t="s">
        <v>11</v>
      </c>
      <c r="U15" s="303" t="s">
        <v>12</v>
      </c>
      <c r="V15" s="304"/>
      <c r="W15" s="298" t="s">
        <v>13</v>
      </c>
      <c r="X15" s="290" t="s">
        <v>7</v>
      </c>
      <c r="Y15" s="291"/>
      <c r="Z15" s="291"/>
      <c r="AA15" s="292"/>
      <c r="AB15" s="290" t="s">
        <v>8</v>
      </c>
      <c r="AC15" s="291"/>
      <c r="AD15" s="291"/>
      <c r="AE15" s="292"/>
      <c r="AF15" s="296" t="s">
        <v>9</v>
      </c>
      <c r="AG15" s="290" t="s">
        <v>10</v>
      </c>
      <c r="AH15" s="291"/>
      <c r="AI15" s="292"/>
      <c r="AJ15" s="296" t="s">
        <v>11</v>
      </c>
      <c r="AK15" s="303" t="s">
        <v>12</v>
      </c>
      <c r="AL15" s="304"/>
      <c r="AM15" s="298" t="s">
        <v>13</v>
      </c>
      <c r="AN15" s="290" t="s">
        <v>7</v>
      </c>
      <c r="AO15" s="291"/>
      <c r="AP15" s="291"/>
      <c r="AQ15" s="292"/>
      <c r="AR15" s="290" t="s">
        <v>8</v>
      </c>
      <c r="AS15" s="291"/>
      <c r="AT15" s="291"/>
      <c r="AU15" s="292"/>
      <c r="AV15" s="296" t="s">
        <v>9</v>
      </c>
      <c r="AW15" s="290" t="s">
        <v>10</v>
      </c>
      <c r="AX15" s="291"/>
      <c r="AY15" s="292"/>
      <c r="AZ15" s="296" t="s">
        <v>11</v>
      </c>
      <c r="BA15" s="303" t="s">
        <v>12</v>
      </c>
      <c r="BB15" s="304"/>
      <c r="BC15" s="298" t="s">
        <v>13</v>
      </c>
    </row>
    <row r="16" spans="1:55" s="1" customFormat="1" ht="156.75" x14ac:dyDescent="0.25">
      <c r="A16" s="321"/>
      <c r="B16" s="321"/>
      <c r="C16" s="321"/>
      <c r="D16" s="324"/>
      <c r="E16" s="312"/>
      <c r="F16" s="315"/>
      <c r="G16" s="312"/>
      <c r="H16" s="58" t="s">
        <v>14</v>
      </c>
      <c r="I16" s="58" t="s">
        <v>15</v>
      </c>
      <c r="J16" s="58" t="s">
        <v>16</v>
      </c>
      <c r="K16" s="58" t="s">
        <v>17</v>
      </c>
      <c r="L16" s="58" t="s">
        <v>8</v>
      </c>
      <c r="M16" s="58" t="s">
        <v>18</v>
      </c>
      <c r="N16" s="58" t="s">
        <v>19</v>
      </c>
      <c r="O16" s="58" t="s">
        <v>20</v>
      </c>
      <c r="P16" s="297"/>
      <c r="Q16" s="58" t="s">
        <v>21</v>
      </c>
      <c r="R16" s="58" t="s">
        <v>22</v>
      </c>
      <c r="S16" s="58" t="s">
        <v>23</v>
      </c>
      <c r="T16" s="297"/>
      <c r="U16" s="2" t="s">
        <v>11</v>
      </c>
      <c r="V16" s="3" t="s">
        <v>24</v>
      </c>
      <c r="W16" s="299"/>
      <c r="X16" s="58" t="s">
        <v>14</v>
      </c>
      <c r="Y16" s="58" t="s">
        <v>15</v>
      </c>
      <c r="Z16" s="2" t="s">
        <v>16</v>
      </c>
      <c r="AA16" s="2" t="s">
        <v>17</v>
      </c>
      <c r="AB16" s="2" t="s">
        <v>8</v>
      </c>
      <c r="AC16" s="2" t="s">
        <v>18</v>
      </c>
      <c r="AD16" s="2" t="s">
        <v>19</v>
      </c>
      <c r="AE16" s="2" t="s">
        <v>20</v>
      </c>
      <c r="AF16" s="297"/>
      <c r="AG16" s="58" t="s">
        <v>21</v>
      </c>
      <c r="AH16" s="58" t="s">
        <v>22</v>
      </c>
      <c r="AI16" s="52" t="s">
        <v>23</v>
      </c>
      <c r="AJ16" s="297"/>
      <c r="AK16" s="58" t="s">
        <v>11</v>
      </c>
      <c r="AL16" s="4" t="s">
        <v>24</v>
      </c>
      <c r="AM16" s="299"/>
      <c r="AN16" s="58" t="s">
        <v>14</v>
      </c>
      <c r="AO16" s="58" t="s">
        <v>15</v>
      </c>
      <c r="AP16" s="58" t="s">
        <v>16</v>
      </c>
      <c r="AQ16" s="58" t="s">
        <v>17</v>
      </c>
      <c r="AR16" s="58" t="s">
        <v>8</v>
      </c>
      <c r="AS16" s="58" t="s">
        <v>18</v>
      </c>
      <c r="AT16" s="58" t="s">
        <v>19</v>
      </c>
      <c r="AU16" s="58" t="s">
        <v>20</v>
      </c>
      <c r="AV16" s="297"/>
      <c r="AW16" s="58" t="s">
        <v>21</v>
      </c>
      <c r="AX16" s="58" t="s">
        <v>22</v>
      </c>
      <c r="AY16" s="52" t="s">
        <v>23</v>
      </c>
      <c r="AZ16" s="297"/>
      <c r="BA16" s="58" t="s">
        <v>11</v>
      </c>
      <c r="BB16" s="4" t="s">
        <v>24</v>
      </c>
      <c r="BC16" s="299"/>
    </row>
    <row r="17" spans="1:56" s="1" customFormat="1" ht="14.25" x14ac:dyDescent="0.25">
      <c r="A17" s="316" t="s">
        <v>87</v>
      </c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317"/>
      <c r="AG17" s="317"/>
      <c r="AH17" s="317"/>
      <c r="AI17" s="317"/>
      <c r="AJ17" s="317"/>
      <c r="AK17" s="317"/>
      <c r="AL17" s="317"/>
      <c r="AM17" s="317"/>
      <c r="AN17" s="317"/>
      <c r="AO17" s="317"/>
      <c r="AP17" s="317"/>
      <c r="AQ17" s="317"/>
      <c r="AR17" s="317"/>
      <c r="AS17" s="317"/>
      <c r="AT17" s="317"/>
      <c r="AU17" s="317"/>
      <c r="AV17" s="317"/>
      <c r="AW17" s="317"/>
      <c r="AX17" s="317"/>
      <c r="AY17" s="317"/>
      <c r="AZ17" s="317"/>
      <c r="BA17" s="317"/>
      <c r="BB17" s="317"/>
      <c r="BC17" s="318"/>
    </row>
    <row r="18" spans="1:56" s="6" customFormat="1" ht="12.75" x14ac:dyDescent="0.25">
      <c r="A18" s="5" t="s">
        <v>25</v>
      </c>
      <c r="B18" s="225" t="s">
        <v>26</v>
      </c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6"/>
      <c r="AE18" s="226"/>
      <c r="AF18" s="226"/>
      <c r="AG18" s="226"/>
      <c r="AH18" s="226"/>
      <c r="AI18" s="226"/>
      <c r="AJ18" s="226"/>
      <c r="AK18" s="226"/>
      <c r="AL18" s="226"/>
      <c r="AM18" s="226"/>
      <c r="AN18" s="226"/>
      <c r="AO18" s="226"/>
      <c r="AP18" s="226"/>
      <c r="AQ18" s="226"/>
      <c r="AR18" s="226"/>
      <c r="AS18" s="226"/>
      <c r="AT18" s="226"/>
      <c r="AU18" s="226"/>
      <c r="AV18" s="226"/>
      <c r="AW18" s="226"/>
      <c r="AX18" s="226"/>
      <c r="AY18" s="226"/>
      <c r="AZ18" s="226"/>
      <c r="BA18" s="226"/>
      <c r="BB18" s="226"/>
      <c r="BC18" s="227"/>
    </row>
    <row r="19" spans="1:56" s="6" customFormat="1" ht="12.75" x14ac:dyDescent="0.25">
      <c r="A19" s="59" t="s">
        <v>25</v>
      </c>
      <c r="B19" s="60" t="s">
        <v>25</v>
      </c>
      <c r="C19" s="222" t="s">
        <v>27</v>
      </c>
      <c r="D19" s="223"/>
      <c r="E19" s="223"/>
      <c r="F19" s="223"/>
      <c r="G19" s="223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3"/>
      <c r="AR19" s="223"/>
      <c r="AS19" s="223"/>
      <c r="AT19" s="223"/>
      <c r="AU19" s="223"/>
      <c r="AV19" s="223"/>
      <c r="AW19" s="223"/>
      <c r="AX19" s="223"/>
      <c r="AY19" s="223"/>
      <c r="AZ19" s="223"/>
      <c r="BA19" s="223"/>
      <c r="BB19" s="223"/>
      <c r="BC19" s="224"/>
    </row>
    <row r="20" spans="1:56" s="6" customFormat="1" ht="51" x14ac:dyDescent="0.25">
      <c r="A20" s="45" t="s">
        <v>25</v>
      </c>
      <c r="B20" s="50" t="s">
        <v>25</v>
      </c>
      <c r="C20" s="29" t="s">
        <v>25</v>
      </c>
      <c r="D20" s="43" t="s">
        <v>77</v>
      </c>
      <c r="E20" s="11" t="s">
        <v>55</v>
      </c>
      <c r="F20" s="35" t="s">
        <v>28</v>
      </c>
      <c r="G20" s="42" t="s">
        <v>29</v>
      </c>
      <c r="H20" s="51">
        <v>17</v>
      </c>
      <c r="I20" s="14"/>
      <c r="J20" s="14"/>
      <c r="K20" s="14"/>
      <c r="L20" s="14">
        <v>4</v>
      </c>
      <c r="M20" s="14"/>
      <c r="N20" s="14"/>
      <c r="O20" s="14"/>
      <c r="P20" s="14"/>
      <c r="Q20" s="14"/>
      <c r="R20" s="14"/>
      <c r="S20" s="14"/>
      <c r="T20" s="14">
        <v>4</v>
      </c>
      <c r="U20" s="14">
        <v>4</v>
      </c>
      <c r="V20" s="14">
        <v>0</v>
      </c>
      <c r="W20" s="14">
        <v>0</v>
      </c>
      <c r="X20" s="14">
        <v>10.3</v>
      </c>
      <c r="Y20" s="14"/>
      <c r="Z20" s="14"/>
      <c r="AA20" s="14"/>
      <c r="AB20" s="14">
        <v>2.6</v>
      </c>
      <c r="AC20" s="14"/>
      <c r="AD20" s="14"/>
      <c r="AE20" s="14"/>
      <c r="AF20" s="14"/>
      <c r="AG20" s="14"/>
      <c r="AH20" s="14"/>
      <c r="AI20" s="61"/>
      <c r="AJ20" s="14">
        <v>2.6</v>
      </c>
      <c r="AK20" s="14">
        <v>2.6</v>
      </c>
      <c r="AL20" s="14">
        <v>0</v>
      </c>
      <c r="AM20" s="14">
        <v>0</v>
      </c>
      <c r="AN20" s="14">
        <v>10.3</v>
      </c>
      <c r="AO20" s="14"/>
      <c r="AP20" s="14"/>
      <c r="AQ20" s="14"/>
      <c r="AR20" s="14">
        <v>2.6</v>
      </c>
      <c r="AS20" s="14"/>
      <c r="AT20" s="14"/>
      <c r="AU20" s="14"/>
      <c r="AV20" s="14"/>
      <c r="AW20" s="14"/>
      <c r="AX20" s="14"/>
      <c r="AY20" s="14"/>
      <c r="AZ20" s="14">
        <v>2.6</v>
      </c>
      <c r="BA20" s="14">
        <v>2.6</v>
      </c>
      <c r="BB20" s="14">
        <v>0</v>
      </c>
      <c r="BC20" s="14">
        <v>0</v>
      </c>
    </row>
    <row r="21" spans="1:56" s="6" customFormat="1" ht="45.75" x14ac:dyDescent="0.25">
      <c r="A21" s="7" t="s">
        <v>25</v>
      </c>
      <c r="B21" s="8" t="s">
        <v>25</v>
      </c>
      <c r="C21" s="44" t="s">
        <v>30</v>
      </c>
      <c r="D21" s="10" t="s">
        <v>31</v>
      </c>
      <c r="E21" s="11" t="s">
        <v>55</v>
      </c>
      <c r="F21" s="35" t="s">
        <v>32</v>
      </c>
      <c r="G21" s="42" t="s">
        <v>29</v>
      </c>
      <c r="H21" s="62">
        <v>0.7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>
        <v>0.4</v>
      </c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63"/>
      <c r="AJ21" s="14"/>
      <c r="AK21" s="14"/>
      <c r="AL21" s="14"/>
      <c r="AM21" s="14"/>
      <c r="AN21" s="14">
        <v>0.4</v>
      </c>
      <c r="AO21" s="64"/>
      <c r="AP21" s="64"/>
      <c r="AQ21" s="64"/>
      <c r="AR21" s="64"/>
      <c r="AS21" s="14"/>
      <c r="AT21" s="64"/>
      <c r="AU21" s="64"/>
      <c r="AV21" s="64"/>
      <c r="AW21" s="64"/>
      <c r="AX21" s="64"/>
      <c r="AY21" s="64"/>
      <c r="AZ21" s="14"/>
      <c r="BA21" s="14"/>
      <c r="BB21" s="14"/>
      <c r="BC21" s="14"/>
    </row>
    <row r="22" spans="1:56" s="6" customFormat="1" ht="14.25" customHeight="1" x14ac:dyDescent="0.25">
      <c r="A22" s="45" t="s">
        <v>25</v>
      </c>
      <c r="B22" s="50" t="s">
        <v>25</v>
      </c>
      <c r="C22" s="212" t="s">
        <v>33</v>
      </c>
      <c r="D22" s="212"/>
      <c r="E22" s="212"/>
      <c r="F22" s="212"/>
      <c r="G22" s="212"/>
      <c r="H22" s="12">
        <f>SUM(H20:H21)</f>
        <v>17.7</v>
      </c>
      <c r="I22" s="12"/>
      <c r="J22" s="12"/>
      <c r="K22" s="12"/>
      <c r="L22" s="12">
        <f t="shared" ref="L22:BC22" si="0">SUM(L20:L21)</f>
        <v>4</v>
      </c>
      <c r="M22" s="12"/>
      <c r="N22" s="12"/>
      <c r="O22" s="12"/>
      <c r="P22" s="12"/>
      <c r="Q22" s="12"/>
      <c r="R22" s="12"/>
      <c r="S22" s="12"/>
      <c r="T22" s="12">
        <f t="shared" si="0"/>
        <v>4</v>
      </c>
      <c r="U22" s="12">
        <f t="shared" si="0"/>
        <v>4</v>
      </c>
      <c r="V22" s="12">
        <f t="shared" si="0"/>
        <v>0</v>
      </c>
      <c r="W22" s="12">
        <f t="shared" si="0"/>
        <v>0</v>
      </c>
      <c r="X22" s="12">
        <f t="shared" si="0"/>
        <v>10.700000000000001</v>
      </c>
      <c r="Y22" s="12"/>
      <c r="Z22" s="12"/>
      <c r="AA22" s="12"/>
      <c r="AB22" s="12">
        <f t="shared" si="0"/>
        <v>2.6</v>
      </c>
      <c r="AC22" s="12"/>
      <c r="AD22" s="12"/>
      <c r="AE22" s="12"/>
      <c r="AF22" s="12"/>
      <c r="AG22" s="12"/>
      <c r="AH22" s="12"/>
      <c r="AI22" s="12"/>
      <c r="AJ22" s="12">
        <f t="shared" si="0"/>
        <v>2.6</v>
      </c>
      <c r="AK22" s="12">
        <f t="shared" si="0"/>
        <v>2.6</v>
      </c>
      <c r="AL22" s="12">
        <f t="shared" si="0"/>
        <v>0</v>
      </c>
      <c r="AM22" s="12">
        <f t="shared" si="0"/>
        <v>0</v>
      </c>
      <c r="AN22" s="12">
        <f t="shared" si="0"/>
        <v>10.700000000000001</v>
      </c>
      <c r="AO22" s="12"/>
      <c r="AP22" s="12"/>
      <c r="AQ22" s="12"/>
      <c r="AR22" s="12">
        <f t="shared" si="0"/>
        <v>2.6</v>
      </c>
      <c r="AS22" s="12"/>
      <c r="AT22" s="12"/>
      <c r="AU22" s="12"/>
      <c r="AV22" s="12"/>
      <c r="AW22" s="12"/>
      <c r="AX22" s="12"/>
      <c r="AY22" s="12"/>
      <c r="AZ22" s="12">
        <f t="shared" si="0"/>
        <v>2.6</v>
      </c>
      <c r="BA22" s="12">
        <f t="shared" si="0"/>
        <v>2.6</v>
      </c>
      <c r="BB22" s="12">
        <f t="shared" si="0"/>
        <v>0</v>
      </c>
      <c r="BC22" s="12">
        <f t="shared" si="0"/>
        <v>0</v>
      </c>
    </row>
    <row r="23" spans="1:56" s="6" customFormat="1" ht="15.75" customHeight="1" x14ac:dyDescent="0.25">
      <c r="A23" s="45" t="s">
        <v>25</v>
      </c>
      <c r="B23" s="50" t="s">
        <v>30</v>
      </c>
      <c r="C23" s="271" t="s">
        <v>34</v>
      </c>
      <c r="D23" s="271"/>
      <c r="E23" s="271"/>
      <c r="F23" s="271"/>
      <c r="G23" s="271"/>
      <c r="H23" s="271"/>
      <c r="I23" s="271"/>
      <c r="J23" s="271"/>
      <c r="K23" s="271"/>
      <c r="L23" s="271"/>
      <c r="M23" s="271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271"/>
      <c r="AC23" s="271"/>
      <c r="AD23" s="271"/>
      <c r="AE23" s="271"/>
      <c r="AF23" s="271"/>
      <c r="AG23" s="271"/>
      <c r="AH23" s="271"/>
      <c r="AI23" s="271"/>
      <c r="AJ23" s="271"/>
      <c r="AK23" s="271"/>
      <c r="AL23" s="271"/>
      <c r="AM23" s="271"/>
      <c r="AN23" s="271"/>
      <c r="AO23" s="271"/>
      <c r="AP23" s="271"/>
      <c r="AQ23" s="271"/>
      <c r="AR23" s="271"/>
      <c r="AS23" s="271"/>
      <c r="AT23" s="271"/>
      <c r="AU23" s="271"/>
      <c r="AV23" s="271"/>
      <c r="AW23" s="271"/>
      <c r="AX23" s="271"/>
      <c r="AY23" s="271"/>
      <c r="AZ23" s="271"/>
      <c r="BA23" s="271"/>
      <c r="BB23" s="271"/>
      <c r="BC23" s="271"/>
    </row>
    <row r="24" spans="1:56" s="6" customFormat="1" ht="51" x14ac:dyDescent="0.25">
      <c r="A24" s="45" t="s">
        <v>25</v>
      </c>
      <c r="B24" s="50" t="s">
        <v>30</v>
      </c>
      <c r="C24" s="44" t="s">
        <v>25</v>
      </c>
      <c r="D24" s="43" t="s">
        <v>35</v>
      </c>
      <c r="E24" s="41" t="s">
        <v>55</v>
      </c>
      <c r="F24" s="35" t="s">
        <v>28</v>
      </c>
      <c r="G24" s="42" t="s">
        <v>29</v>
      </c>
      <c r="H24" s="66">
        <v>126</v>
      </c>
      <c r="I24" s="65"/>
      <c r="J24" s="65"/>
      <c r="K24" s="65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6">
        <v>126</v>
      </c>
      <c r="Y24" s="65"/>
      <c r="Z24" s="65"/>
      <c r="AA24" s="65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5">
        <v>125.6</v>
      </c>
      <c r="AO24" s="68"/>
      <c r="AP24" s="68"/>
      <c r="AQ24" s="68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</row>
    <row r="25" spans="1:56" s="6" customFormat="1" ht="45.75" x14ac:dyDescent="0.25">
      <c r="A25" s="45" t="s">
        <v>25</v>
      </c>
      <c r="B25" s="50" t="s">
        <v>30</v>
      </c>
      <c r="C25" s="44" t="s">
        <v>30</v>
      </c>
      <c r="D25" s="43" t="s">
        <v>76</v>
      </c>
      <c r="E25" s="11" t="s">
        <v>55</v>
      </c>
      <c r="F25" s="35" t="s">
        <v>32</v>
      </c>
      <c r="G25" s="42" t="s">
        <v>29</v>
      </c>
      <c r="H25" s="66"/>
      <c r="I25" s="65"/>
      <c r="J25" s="65"/>
      <c r="K25" s="65"/>
      <c r="L25" s="65">
        <v>13</v>
      </c>
      <c r="M25" s="65"/>
      <c r="N25" s="65"/>
      <c r="O25" s="65"/>
      <c r="P25" s="65"/>
      <c r="Q25" s="65"/>
      <c r="R25" s="65"/>
      <c r="S25" s="65"/>
      <c r="T25" s="65">
        <v>13</v>
      </c>
      <c r="U25" s="65">
        <v>13</v>
      </c>
      <c r="V25" s="65">
        <v>0</v>
      </c>
      <c r="W25" s="65">
        <v>0</v>
      </c>
      <c r="X25" s="65"/>
      <c r="Y25" s="65"/>
      <c r="Z25" s="65"/>
      <c r="AA25" s="65"/>
      <c r="AB25" s="65">
        <v>13</v>
      </c>
      <c r="AC25" s="65"/>
      <c r="AD25" s="65"/>
      <c r="AE25" s="65"/>
      <c r="AF25" s="65"/>
      <c r="AG25" s="65"/>
      <c r="AH25" s="65"/>
      <c r="AI25" s="67"/>
      <c r="AJ25" s="65">
        <v>13</v>
      </c>
      <c r="AK25" s="65">
        <v>13</v>
      </c>
      <c r="AL25" s="65">
        <v>0</v>
      </c>
      <c r="AM25" s="65">
        <v>0</v>
      </c>
      <c r="AN25" s="65"/>
      <c r="AO25" s="68"/>
      <c r="AP25" s="68"/>
      <c r="AQ25" s="68"/>
      <c r="AR25" s="65">
        <v>13</v>
      </c>
      <c r="AS25" s="65"/>
      <c r="AT25" s="65"/>
      <c r="AU25" s="65"/>
      <c r="AV25" s="65"/>
      <c r="AW25" s="65"/>
      <c r="AX25" s="65"/>
      <c r="AY25" s="65"/>
      <c r="AZ25" s="65">
        <v>13</v>
      </c>
      <c r="BA25" s="65">
        <v>13</v>
      </c>
      <c r="BB25" s="65">
        <v>0</v>
      </c>
      <c r="BC25" s="65">
        <v>0</v>
      </c>
    </row>
    <row r="26" spans="1:56" s="6" customFormat="1" ht="51" x14ac:dyDescent="0.25">
      <c r="A26" s="45" t="s">
        <v>25</v>
      </c>
      <c r="B26" s="50" t="s">
        <v>30</v>
      </c>
      <c r="C26" s="44" t="s">
        <v>36</v>
      </c>
      <c r="D26" s="43" t="s">
        <v>103</v>
      </c>
      <c r="E26" s="41" t="s">
        <v>55</v>
      </c>
      <c r="F26" s="35" t="s">
        <v>32</v>
      </c>
      <c r="G26" s="42" t="s">
        <v>29</v>
      </c>
      <c r="H26" s="66">
        <v>7.6</v>
      </c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6">
        <v>7.6</v>
      </c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7"/>
      <c r="AJ26" s="65"/>
      <c r="AK26" s="65"/>
      <c r="AL26" s="65"/>
      <c r="AM26" s="65"/>
      <c r="AN26" s="65">
        <v>7.5</v>
      </c>
      <c r="AO26" s="68"/>
      <c r="AP26" s="68"/>
      <c r="AQ26" s="68"/>
      <c r="AR26" s="68"/>
      <c r="AS26" s="65"/>
      <c r="AT26" s="68"/>
      <c r="AU26" s="68"/>
      <c r="AV26" s="68"/>
      <c r="AW26" s="68"/>
      <c r="AX26" s="68"/>
      <c r="AY26" s="68"/>
      <c r="AZ26" s="65"/>
      <c r="BA26" s="65"/>
      <c r="BB26" s="65"/>
      <c r="BC26" s="65"/>
    </row>
    <row r="27" spans="1:56" s="6" customFormat="1" ht="14.25" customHeight="1" x14ac:dyDescent="0.25">
      <c r="A27" s="45" t="s">
        <v>25</v>
      </c>
      <c r="B27" s="50" t="s">
        <v>30</v>
      </c>
      <c r="C27" s="212" t="s">
        <v>33</v>
      </c>
      <c r="D27" s="212"/>
      <c r="E27" s="212"/>
      <c r="F27" s="212"/>
      <c r="G27" s="212"/>
      <c r="H27" s="12">
        <f>SUM(H24:H26)</f>
        <v>133.6</v>
      </c>
      <c r="I27" s="12"/>
      <c r="J27" s="12"/>
      <c r="K27" s="12"/>
      <c r="L27" s="12">
        <f t="shared" ref="L27:BC27" si="1">SUM(L24:L26)</f>
        <v>13</v>
      </c>
      <c r="M27" s="12"/>
      <c r="N27" s="12"/>
      <c r="O27" s="12"/>
      <c r="P27" s="12"/>
      <c r="Q27" s="12"/>
      <c r="R27" s="12"/>
      <c r="S27" s="12"/>
      <c r="T27" s="12">
        <f t="shared" si="1"/>
        <v>13</v>
      </c>
      <c r="U27" s="12">
        <f t="shared" si="1"/>
        <v>13</v>
      </c>
      <c r="V27" s="12">
        <f t="shared" si="1"/>
        <v>0</v>
      </c>
      <c r="W27" s="12">
        <f t="shared" si="1"/>
        <v>0</v>
      </c>
      <c r="X27" s="12">
        <f t="shared" si="1"/>
        <v>133.6</v>
      </c>
      <c r="Y27" s="12"/>
      <c r="Z27" s="12"/>
      <c r="AA27" s="12"/>
      <c r="AB27" s="12">
        <f t="shared" si="1"/>
        <v>13</v>
      </c>
      <c r="AC27" s="12"/>
      <c r="AD27" s="12"/>
      <c r="AE27" s="12"/>
      <c r="AF27" s="12"/>
      <c r="AG27" s="12"/>
      <c r="AH27" s="12"/>
      <c r="AI27" s="12"/>
      <c r="AJ27" s="12">
        <f t="shared" si="1"/>
        <v>13</v>
      </c>
      <c r="AK27" s="12">
        <f t="shared" si="1"/>
        <v>13</v>
      </c>
      <c r="AL27" s="12">
        <f t="shared" si="1"/>
        <v>0</v>
      </c>
      <c r="AM27" s="12">
        <f t="shared" si="1"/>
        <v>0</v>
      </c>
      <c r="AN27" s="12">
        <f t="shared" si="1"/>
        <v>133.1</v>
      </c>
      <c r="AO27" s="12"/>
      <c r="AP27" s="12"/>
      <c r="AQ27" s="12"/>
      <c r="AR27" s="12">
        <f t="shared" si="1"/>
        <v>13</v>
      </c>
      <c r="AS27" s="12"/>
      <c r="AT27" s="12"/>
      <c r="AU27" s="12"/>
      <c r="AV27" s="12"/>
      <c r="AW27" s="12"/>
      <c r="AX27" s="12"/>
      <c r="AY27" s="12"/>
      <c r="AZ27" s="12">
        <f t="shared" si="1"/>
        <v>13</v>
      </c>
      <c r="BA27" s="12">
        <f t="shared" si="1"/>
        <v>13</v>
      </c>
      <c r="BB27" s="12">
        <f t="shared" si="1"/>
        <v>0</v>
      </c>
      <c r="BC27" s="12">
        <f t="shared" si="1"/>
        <v>0</v>
      </c>
    </row>
    <row r="28" spans="1:56" s="6" customFormat="1" ht="15.75" customHeight="1" x14ac:dyDescent="0.25">
      <c r="A28" s="45" t="s">
        <v>25</v>
      </c>
      <c r="B28" s="50" t="s">
        <v>36</v>
      </c>
      <c r="C28" s="271" t="s">
        <v>37</v>
      </c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271"/>
      <c r="AC28" s="271"/>
      <c r="AD28" s="271"/>
      <c r="AE28" s="271"/>
      <c r="AF28" s="271"/>
      <c r="AG28" s="271"/>
      <c r="AH28" s="271"/>
      <c r="AI28" s="271"/>
      <c r="AJ28" s="271"/>
      <c r="AK28" s="271"/>
      <c r="AL28" s="271"/>
      <c r="AM28" s="271"/>
      <c r="AN28" s="271"/>
      <c r="AO28" s="271"/>
      <c r="AP28" s="271"/>
      <c r="AQ28" s="271"/>
      <c r="AR28" s="271"/>
      <c r="AS28" s="271"/>
      <c r="AT28" s="271"/>
      <c r="AU28" s="271"/>
      <c r="AV28" s="271"/>
      <c r="AW28" s="271"/>
      <c r="AX28" s="271"/>
      <c r="AY28" s="271"/>
      <c r="AZ28" s="271"/>
      <c r="BA28" s="271"/>
      <c r="BB28" s="271"/>
      <c r="BC28" s="271"/>
    </row>
    <row r="29" spans="1:56" s="6" customFormat="1" ht="45.75" x14ac:dyDescent="0.25">
      <c r="A29" s="45" t="s">
        <v>25</v>
      </c>
      <c r="B29" s="50" t="s">
        <v>36</v>
      </c>
      <c r="C29" s="15" t="s">
        <v>25</v>
      </c>
      <c r="D29" s="10" t="s">
        <v>104</v>
      </c>
      <c r="E29" s="41" t="s">
        <v>55</v>
      </c>
      <c r="F29" s="35" t="s">
        <v>28</v>
      </c>
      <c r="G29" s="42" t="s">
        <v>29</v>
      </c>
      <c r="H29" s="69"/>
      <c r="I29" s="14"/>
      <c r="J29" s="14"/>
      <c r="K29" s="65"/>
      <c r="L29" s="65"/>
      <c r="M29" s="70">
        <v>232.1</v>
      </c>
      <c r="N29" s="65"/>
      <c r="O29" s="65"/>
      <c r="P29" s="65"/>
      <c r="Q29" s="65"/>
      <c r="R29" s="65"/>
      <c r="S29" s="65"/>
      <c r="T29" s="65">
        <v>232.1</v>
      </c>
      <c r="U29" s="65">
        <v>232.1</v>
      </c>
      <c r="V29" s="65">
        <v>0</v>
      </c>
      <c r="W29" s="65">
        <v>0</v>
      </c>
      <c r="X29" s="65"/>
      <c r="Y29" s="66"/>
      <c r="Z29" s="66"/>
      <c r="AA29" s="66"/>
      <c r="AB29" s="66"/>
      <c r="AC29" s="187">
        <v>313.5</v>
      </c>
      <c r="AD29" s="66"/>
      <c r="AE29" s="66"/>
      <c r="AF29" s="66"/>
      <c r="AG29" s="66"/>
      <c r="AH29" s="66"/>
      <c r="AI29" s="67"/>
      <c r="AJ29" s="66">
        <v>313.5</v>
      </c>
      <c r="AK29" s="66">
        <v>313.5</v>
      </c>
      <c r="AL29" s="66">
        <v>0</v>
      </c>
      <c r="AM29" s="66">
        <v>0</v>
      </c>
      <c r="AN29" s="64"/>
      <c r="AO29" s="65"/>
      <c r="AP29" s="65"/>
      <c r="AQ29" s="65"/>
      <c r="AR29" s="65"/>
      <c r="AS29" s="179">
        <v>305.39999999999998</v>
      </c>
      <c r="AT29" s="65"/>
      <c r="AU29" s="65"/>
      <c r="AV29" s="65"/>
      <c r="AW29" s="65"/>
      <c r="AX29" s="65"/>
      <c r="AY29" s="65"/>
      <c r="AZ29" s="65">
        <v>305.39999999999998</v>
      </c>
      <c r="BA29" s="65">
        <v>305.39999999999998</v>
      </c>
      <c r="BB29" s="65">
        <v>0</v>
      </c>
      <c r="BC29" s="65">
        <v>0</v>
      </c>
      <c r="BD29" s="181"/>
    </row>
    <row r="30" spans="1:56" s="6" customFormat="1" ht="51" x14ac:dyDescent="0.25">
      <c r="A30" s="45" t="s">
        <v>25</v>
      </c>
      <c r="B30" s="28" t="s">
        <v>36</v>
      </c>
      <c r="C30" s="15" t="s">
        <v>30</v>
      </c>
      <c r="D30" s="37" t="s">
        <v>105</v>
      </c>
      <c r="E30" s="41" t="s">
        <v>55</v>
      </c>
      <c r="F30" s="35" t="s">
        <v>28</v>
      </c>
      <c r="G30" s="42" t="s">
        <v>29</v>
      </c>
      <c r="H30" s="69"/>
      <c r="I30" s="14"/>
      <c r="J30" s="14"/>
      <c r="K30" s="14"/>
      <c r="L30" s="14">
        <v>166</v>
      </c>
      <c r="M30" s="14"/>
      <c r="N30" s="14"/>
      <c r="O30" s="14"/>
      <c r="P30" s="14"/>
      <c r="Q30" s="14"/>
      <c r="R30" s="14"/>
      <c r="S30" s="14"/>
      <c r="T30" s="14">
        <v>166</v>
      </c>
      <c r="U30" s="14">
        <v>166</v>
      </c>
      <c r="V30" s="14">
        <v>0</v>
      </c>
      <c r="W30" s="14">
        <v>0</v>
      </c>
      <c r="X30" s="14"/>
      <c r="Y30" s="61"/>
      <c r="Z30" s="61"/>
      <c r="AA30" s="61"/>
      <c r="AB30" s="61">
        <v>177.5</v>
      </c>
      <c r="AC30" s="61"/>
      <c r="AD30" s="61"/>
      <c r="AE30" s="61"/>
      <c r="AF30" s="61"/>
      <c r="AG30" s="61"/>
      <c r="AH30" s="61"/>
      <c r="AI30" s="63"/>
      <c r="AJ30" s="61">
        <v>177.5</v>
      </c>
      <c r="AK30" s="61">
        <v>177.5</v>
      </c>
      <c r="AL30" s="61">
        <v>0</v>
      </c>
      <c r="AM30" s="61">
        <v>0</v>
      </c>
      <c r="AN30" s="64"/>
      <c r="AO30" s="65"/>
      <c r="AP30" s="65"/>
      <c r="AQ30" s="65"/>
      <c r="AR30" s="180">
        <v>177.5</v>
      </c>
      <c r="AS30" s="180"/>
      <c r="AT30" s="180"/>
      <c r="AU30" s="180"/>
      <c r="AV30" s="180"/>
      <c r="AW30" s="180"/>
      <c r="AX30" s="180"/>
      <c r="AY30" s="180"/>
      <c r="AZ30" s="180">
        <v>177.5</v>
      </c>
      <c r="BA30" s="180">
        <v>177.5</v>
      </c>
      <c r="BB30" s="180">
        <v>0</v>
      </c>
      <c r="BC30" s="180">
        <v>0</v>
      </c>
      <c r="BD30" s="182"/>
    </row>
    <row r="31" spans="1:56" s="6" customFormat="1" ht="24" customHeight="1" x14ac:dyDescent="0.25">
      <c r="A31" s="45" t="s">
        <v>25</v>
      </c>
      <c r="B31" s="28" t="s">
        <v>36</v>
      </c>
      <c r="C31" s="50"/>
      <c r="D31" s="8" t="s">
        <v>38</v>
      </c>
      <c r="E31" s="8"/>
      <c r="F31" s="8"/>
      <c r="G31" s="8"/>
      <c r="H31" s="12"/>
      <c r="I31" s="12"/>
      <c r="J31" s="12"/>
      <c r="K31" s="12"/>
      <c r="L31" s="12">
        <f t="shared" ref="L31:BC31" si="2">SUM(L29:L30)</f>
        <v>166</v>
      </c>
      <c r="M31" s="12">
        <f t="shared" si="2"/>
        <v>232.1</v>
      </c>
      <c r="N31" s="12"/>
      <c r="O31" s="12"/>
      <c r="P31" s="12"/>
      <c r="Q31" s="12"/>
      <c r="R31" s="12"/>
      <c r="S31" s="12"/>
      <c r="T31" s="12">
        <f t="shared" si="2"/>
        <v>398.1</v>
      </c>
      <c r="U31" s="12">
        <f t="shared" si="2"/>
        <v>398.1</v>
      </c>
      <c r="V31" s="12">
        <f t="shared" si="2"/>
        <v>0</v>
      </c>
      <c r="W31" s="12">
        <f t="shared" si="2"/>
        <v>0</v>
      </c>
      <c r="X31" s="12"/>
      <c r="Y31" s="12"/>
      <c r="Z31" s="12"/>
      <c r="AA31" s="12"/>
      <c r="AB31" s="12">
        <f t="shared" si="2"/>
        <v>177.5</v>
      </c>
      <c r="AC31" s="12">
        <f t="shared" si="2"/>
        <v>313.5</v>
      </c>
      <c r="AD31" s="12"/>
      <c r="AE31" s="12"/>
      <c r="AF31" s="12"/>
      <c r="AG31" s="12"/>
      <c r="AH31" s="12"/>
      <c r="AI31" s="12"/>
      <c r="AJ31" s="12">
        <f t="shared" si="2"/>
        <v>491</v>
      </c>
      <c r="AK31" s="12">
        <f t="shared" si="2"/>
        <v>491</v>
      </c>
      <c r="AL31" s="12">
        <f t="shared" si="2"/>
        <v>0</v>
      </c>
      <c r="AM31" s="12">
        <f t="shared" si="2"/>
        <v>0</v>
      </c>
      <c r="AN31" s="12"/>
      <c r="AO31" s="12"/>
      <c r="AP31" s="12"/>
      <c r="AQ31" s="12"/>
      <c r="AR31" s="12">
        <f t="shared" si="2"/>
        <v>177.5</v>
      </c>
      <c r="AS31" s="12">
        <f t="shared" si="2"/>
        <v>305.39999999999998</v>
      </c>
      <c r="AT31" s="12"/>
      <c r="AU31" s="12"/>
      <c r="AV31" s="12"/>
      <c r="AW31" s="12"/>
      <c r="AX31" s="12"/>
      <c r="AY31" s="12"/>
      <c r="AZ31" s="12">
        <f t="shared" si="2"/>
        <v>482.9</v>
      </c>
      <c r="BA31" s="12">
        <f t="shared" si="2"/>
        <v>482.9</v>
      </c>
      <c r="BB31" s="12">
        <f t="shared" si="2"/>
        <v>0</v>
      </c>
      <c r="BC31" s="12">
        <f t="shared" si="2"/>
        <v>0</v>
      </c>
    </row>
    <row r="32" spans="1:56" s="6" customFormat="1" ht="15.75" customHeight="1" x14ac:dyDescent="0.25">
      <c r="A32" s="45" t="s">
        <v>25</v>
      </c>
      <c r="B32" s="50" t="s">
        <v>39</v>
      </c>
      <c r="C32" s="271" t="s">
        <v>40</v>
      </c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1"/>
      <c r="T32" s="271"/>
      <c r="U32" s="271"/>
      <c r="V32" s="271"/>
      <c r="W32" s="271"/>
      <c r="X32" s="271"/>
      <c r="Y32" s="271"/>
      <c r="Z32" s="271"/>
      <c r="AA32" s="271"/>
      <c r="AB32" s="271"/>
      <c r="AC32" s="271"/>
      <c r="AD32" s="271"/>
      <c r="AE32" s="271"/>
      <c r="AF32" s="271"/>
      <c r="AG32" s="271"/>
      <c r="AH32" s="271"/>
      <c r="AI32" s="271"/>
      <c r="AJ32" s="271"/>
      <c r="AK32" s="271"/>
      <c r="AL32" s="271"/>
      <c r="AM32" s="271"/>
      <c r="AN32" s="271"/>
      <c r="AO32" s="271"/>
      <c r="AP32" s="271"/>
      <c r="AQ32" s="271"/>
      <c r="AR32" s="271"/>
      <c r="AS32" s="271"/>
      <c r="AT32" s="271"/>
      <c r="AU32" s="271"/>
      <c r="AV32" s="271"/>
      <c r="AW32" s="271"/>
      <c r="AX32" s="271"/>
      <c r="AY32" s="271"/>
      <c r="AZ32" s="271"/>
      <c r="BA32" s="271"/>
      <c r="BB32" s="271"/>
      <c r="BC32" s="271"/>
    </row>
    <row r="33" spans="1:55" s="6" customFormat="1" ht="96" customHeight="1" x14ac:dyDescent="0.25">
      <c r="A33" s="45" t="s">
        <v>25</v>
      </c>
      <c r="B33" s="50" t="s">
        <v>39</v>
      </c>
      <c r="C33" s="15" t="s">
        <v>25</v>
      </c>
      <c r="D33" s="56" t="s">
        <v>41</v>
      </c>
      <c r="E33" s="41" t="s">
        <v>55</v>
      </c>
      <c r="F33" s="35" t="s">
        <v>28</v>
      </c>
      <c r="G33" s="42" t="s">
        <v>29</v>
      </c>
      <c r="H33" s="69"/>
      <c r="I33" s="61"/>
      <c r="J33" s="61"/>
      <c r="K33" s="61"/>
      <c r="L33" s="61">
        <v>40</v>
      </c>
      <c r="M33" s="61"/>
      <c r="N33" s="61"/>
      <c r="O33" s="61"/>
      <c r="P33" s="61"/>
      <c r="Q33" s="61"/>
      <c r="R33" s="61"/>
      <c r="S33" s="61"/>
      <c r="T33" s="61">
        <f>L33</f>
        <v>40</v>
      </c>
      <c r="U33" s="61">
        <f>L33</f>
        <v>40</v>
      </c>
      <c r="V33" s="61">
        <v>0</v>
      </c>
      <c r="W33" s="61">
        <v>0</v>
      </c>
      <c r="X33" s="69"/>
      <c r="Y33" s="61"/>
      <c r="Z33" s="61"/>
      <c r="AA33" s="61"/>
      <c r="AB33" s="61">
        <v>40</v>
      </c>
      <c r="AC33" s="61"/>
      <c r="AD33" s="61"/>
      <c r="AE33" s="61"/>
      <c r="AF33" s="61"/>
      <c r="AG33" s="61"/>
      <c r="AH33" s="61"/>
      <c r="AI33" s="61"/>
      <c r="AJ33" s="61">
        <f>AB33</f>
        <v>40</v>
      </c>
      <c r="AK33" s="61">
        <f>AB33</f>
        <v>40</v>
      </c>
      <c r="AL33" s="61">
        <v>0</v>
      </c>
      <c r="AM33" s="61">
        <v>0</v>
      </c>
      <c r="AN33" s="69"/>
      <c r="AO33" s="61"/>
      <c r="AP33" s="61"/>
      <c r="AQ33" s="61"/>
      <c r="AR33" s="183">
        <v>40</v>
      </c>
      <c r="AS33" s="183"/>
      <c r="AT33" s="183"/>
      <c r="AU33" s="183"/>
      <c r="AV33" s="183"/>
      <c r="AW33" s="183"/>
      <c r="AX33" s="183"/>
      <c r="AY33" s="183"/>
      <c r="AZ33" s="183">
        <f>AR33</f>
        <v>40</v>
      </c>
      <c r="BA33" s="183">
        <f>AR33</f>
        <v>40</v>
      </c>
      <c r="BB33" s="183">
        <v>0</v>
      </c>
      <c r="BC33" s="183">
        <v>0</v>
      </c>
    </row>
    <row r="34" spans="1:55" s="6" customFormat="1" ht="45.75" x14ac:dyDescent="0.25">
      <c r="A34" s="45" t="s">
        <v>25</v>
      </c>
      <c r="B34" s="50" t="s">
        <v>39</v>
      </c>
      <c r="C34" s="15" t="s">
        <v>30</v>
      </c>
      <c r="D34" s="27" t="s">
        <v>72</v>
      </c>
      <c r="E34" s="41" t="s">
        <v>55</v>
      </c>
      <c r="F34" s="35" t="s">
        <v>28</v>
      </c>
      <c r="G34" s="42" t="s">
        <v>29</v>
      </c>
      <c r="H34" s="69"/>
      <c r="I34" s="69"/>
      <c r="J34" s="69"/>
      <c r="K34" s="69"/>
      <c r="L34" s="69">
        <v>2.5</v>
      </c>
      <c r="M34" s="69"/>
      <c r="N34" s="69"/>
      <c r="O34" s="69"/>
      <c r="P34" s="69"/>
      <c r="Q34" s="69"/>
      <c r="R34" s="69"/>
      <c r="S34" s="69"/>
      <c r="T34" s="69">
        <v>2.5</v>
      </c>
      <c r="U34" s="69">
        <v>2.5</v>
      </c>
      <c r="V34" s="69">
        <f t="shared" ref="V34:BC34" si="3">SUM(V35:V36)</f>
        <v>0</v>
      </c>
      <c r="W34" s="69">
        <f t="shared" si="3"/>
        <v>0</v>
      </c>
      <c r="X34" s="69"/>
      <c r="Y34" s="69"/>
      <c r="Z34" s="69"/>
      <c r="AA34" s="69"/>
      <c r="AB34" s="69">
        <v>1.6</v>
      </c>
      <c r="AC34" s="69"/>
      <c r="AD34" s="69"/>
      <c r="AE34" s="69"/>
      <c r="AF34" s="69"/>
      <c r="AG34" s="69"/>
      <c r="AH34" s="69"/>
      <c r="AI34" s="69"/>
      <c r="AJ34" s="69">
        <v>1.6</v>
      </c>
      <c r="AK34" s="69">
        <v>1.6</v>
      </c>
      <c r="AL34" s="69">
        <f t="shared" si="3"/>
        <v>0</v>
      </c>
      <c r="AM34" s="69">
        <f t="shared" si="3"/>
        <v>0</v>
      </c>
      <c r="AN34" s="69"/>
      <c r="AO34" s="69"/>
      <c r="AP34" s="69"/>
      <c r="AQ34" s="69"/>
      <c r="AR34" s="184">
        <v>1.6</v>
      </c>
      <c r="AS34" s="184"/>
      <c r="AT34" s="184"/>
      <c r="AU34" s="184"/>
      <c r="AV34" s="184"/>
      <c r="AW34" s="184"/>
      <c r="AX34" s="184"/>
      <c r="AY34" s="184"/>
      <c r="AZ34" s="184">
        <v>1.6</v>
      </c>
      <c r="BA34" s="184">
        <v>1.6</v>
      </c>
      <c r="BB34" s="184">
        <f t="shared" si="3"/>
        <v>0</v>
      </c>
      <c r="BC34" s="184">
        <f t="shared" si="3"/>
        <v>0</v>
      </c>
    </row>
    <row r="35" spans="1:55" s="6" customFormat="1" ht="102.75" customHeight="1" x14ac:dyDescent="0.25">
      <c r="A35" s="45" t="s">
        <v>25</v>
      </c>
      <c r="B35" s="50" t="s">
        <v>39</v>
      </c>
      <c r="C35" s="15" t="s">
        <v>30</v>
      </c>
      <c r="D35" s="43" t="s">
        <v>42</v>
      </c>
      <c r="E35" s="41" t="s">
        <v>55</v>
      </c>
      <c r="F35" s="35" t="s">
        <v>28</v>
      </c>
      <c r="G35" s="42" t="s">
        <v>29</v>
      </c>
      <c r="H35" s="69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63"/>
      <c r="AJ35" s="14"/>
      <c r="AK35" s="14"/>
      <c r="AL35" s="14"/>
      <c r="AM35" s="14"/>
      <c r="AN35" s="64"/>
      <c r="AO35" s="64"/>
      <c r="AP35" s="64"/>
      <c r="AQ35" s="64"/>
      <c r="AR35" s="64"/>
      <c r="AS35" s="14"/>
      <c r="AT35" s="64"/>
      <c r="AU35" s="64"/>
      <c r="AV35" s="64"/>
      <c r="AW35" s="64"/>
      <c r="AX35" s="64"/>
      <c r="AY35" s="64"/>
      <c r="AZ35" s="14"/>
      <c r="BA35" s="14"/>
      <c r="BB35" s="14"/>
      <c r="BC35" s="14"/>
    </row>
    <row r="36" spans="1:55" s="6" customFormat="1" ht="48.75" customHeight="1" x14ac:dyDescent="0.25">
      <c r="A36" s="45" t="s">
        <v>25</v>
      </c>
      <c r="B36" s="50" t="s">
        <v>39</v>
      </c>
      <c r="C36" s="15" t="s">
        <v>30</v>
      </c>
      <c r="D36" s="43" t="s">
        <v>44</v>
      </c>
      <c r="E36" s="41" t="s">
        <v>55</v>
      </c>
      <c r="F36" s="35" t="s">
        <v>28</v>
      </c>
      <c r="G36" s="42" t="s">
        <v>29</v>
      </c>
      <c r="H36" s="69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63"/>
      <c r="AJ36" s="14"/>
      <c r="AK36" s="14"/>
      <c r="AL36" s="14"/>
      <c r="AM36" s="14"/>
      <c r="AN36" s="64"/>
      <c r="AO36" s="64"/>
      <c r="AP36" s="64"/>
      <c r="AQ36" s="64"/>
      <c r="AR36" s="64"/>
      <c r="AS36" s="14"/>
      <c r="AT36" s="64"/>
      <c r="AU36" s="64"/>
      <c r="AV36" s="64"/>
      <c r="AW36" s="64"/>
      <c r="AX36" s="64"/>
      <c r="AY36" s="64"/>
      <c r="AZ36" s="14"/>
      <c r="BA36" s="14"/>
      <c r="BB36" s="14"/>
      <c r="BC36" s="14"/>
    </row>
    <row r="37" spans="1:55" s="6" customFormat="1" ht="14.25" customHeight="1" x14ac:dyDescent="0.25">
      <c r="A37" s="45" t="s">
        <v>25</v>
      </c>
      <c r="B37" s="50" t="s">
        <v>39</v>
      </c>
      <c r="C37" s="254" t="s">
        <v>33</v>
      </c>
      <c r="D37" s="255"/>
      <c r="E37" s="255"/>
      <c r="F37" s="255"/>
      <c r="G37" s="256"/>
      <c r="H37" s="12"/>
      <c r="I37" s="12"/>
      <c r="J37" s="12"/>
      <c r="K37" s="12"/>
      <c r="L37" s="12">
        <f t="shared" ref="L37:BC37" si="4">L33+L34</f>
        <v>42.5</v>
      </c>
      <c r="M37" s="12"/>
      <c r="N37" s="12"/>
      <c r="O37" s="12"/>
      <c r="P37" s="12"/>
      <c r="Q37" s="12"/>
      <c r="R37" s="12"/>
      <c r="S37" s="12"/>
      <c r="T37" s="12">
        <f t="shared" si="4"/>
        <v>42.5</v>
      </c>
      <c r="U37" s="12">
        <f t="shared" si="4"/>
        <v>42.5</v>
      </c>
      <c r="V37" s="12">
        <f t="shared" si="4"/>
        <v>0</v>
      </c>
      <c r="W37" s="12">
        <f t="shared" si="4"/>
        <v>0</v>
      </c>
      <c r="X37" s="12"/>
      <c r="Y37" s="12"/>
      <c r="Z37" s="12"/>
      <c r="AA37" s="12"/>
      <c r="AB37" s="12">
        <f t="shared" si="4"/>
        <v>41.6</v>
      </c>
      <c r="AC37" s="12"/>
      <c r="AD37" s="12"/>
      <c r="AE37" s="12"/>
      <c r="AF37" s="12"/>
      <c r="AG37" s="12"/>
      <c r="AH37" s="12"/>
      <c r="AI37" s="12"/>
      <c r="AJ37" s="12">
        <f t="shared" si="4"/>
        <v>41.6</v>
      </c>
      <c r="AK37" s="12">
        <f t="shared" si="4"/>
        <v>41.6</v>
      </c>
      <c r="AL37" s="12">
        <f t="shared" si="4"/>
        <v>0</v>
      </c>
      <c r="AM37" s="12">
        <f t="shared" si="4"/>
        <v>0</v>
      </c>
      <c r="AN37" s="12"/>
      <c r="AO37" s="12"/>
      <c r="AP37" s="12"/>
      <c r="AQ37" s="12"/>
      <c r="AR37" s="12">
        <f t="shared" si="4"/>
        <v>41.6</v>
      </c>
      <c r="AS37" s="12"/>
      <c r="AT37" s="12"/>
      <c r="AU37" s="12"/>
      <c r="AV37" s="12"/>
      <c r="AW37" s="12"/>
      <c r="AX37" s="12"/>
      <c r="AY37" s="12"/>
      <c r="AZ37" s="12">
        <f t="shared" si="4"/>
        <v>41.6</v>
      </c>
      <c r="BA37" s="12">
        <f t="shared" si="4"/>
        <v>41.6</v>
      </c>
      <c r="BB37" s="12">
        <f t="shared" si="4"/>
        <v>0</v>
      </c>
      <c r="BC37" s="12">
        <f t="shared" si="4"/>
        <v>0</v>
      </c>
    </row>
    <row r="38" spans="1:55" s="6" customFormat="1" ht="15.75" customHeight="1" x14ac:dyDescent="0.25">
      <c r="A38" s="45" t="s">
        <v>25</v>
      </c>
      <c r="B38" s="50" t="s">
        <v>43</v>
      </c>
      <c r="C38" s="271" t="s">
        <v>46</v>
      </c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1"/>
      <c r="T38" s="271"/>
      <c r="U38" s="271"/>
      <c r="V38" s="271"/>
      <c r="W38" s="271"/>
      <c r="X38" s="271"/>
      <c r="Y38" s="271"/>
      <c r="Z38" s="271"/>
      <c r="AA38" s="271"/>
      <c r="AB38" s="271"/>
      <c r="AC38" s="271"/>
      <c r="AD38" s="271"/>
      <c r="AE38" s="271"/>
      <c r="AF38" s="271"/>
      <c r="AG38" s="271"/>
      <c r="AH38" s="271"/>
      <c r="AI38" s="271"/>
      <c r="AJ38" s="271"/>
      <c r="AK38" s="271"/>
      <c r="AL38" s="271"/>
      <c r="AM38" s="271"/>
      <c r="AN38" s="271"/>
      <c r="AO38" s="271"/>
      <c r="AP38" s="271"/>
      <c r="AQ38" s="271"/>
      <c r="AR38" s="271"/>
      <c r="AS38" s="271"/>
      <c r="AT38" s="271"/>
      <c r="AU38" s="271"/>
      <c r="AV38" s="271"/>
      <c r="AW38" s="271"/>
      <c r="AX38" s="271"/>
      <c r="AY38" s="271"/>
      <c r="AZ38" s="271"/>
      <c r="BA38" s="271"/>
      <c r="BB38" s="271"/>
      <c r="BC38" s="271"/>
    </row>
    <row r="39" spans="1:55" s="6" customFormat="1" ht="45.75" x14ac:dyDescent="0.25">
      <c r="A39" s="45" t="s">
        <v>25</v>
      </c>
      <c r="B39" s="50" t="s">
        <v>43</v>
      </c>
      <c r="C39" s="29" t="s">
        <v>25</v>
      </c>
      <c r="D39" s="27" t="s">
        <v>73</v>
      </c>
      <c r="E39" s="41" t="s">
        <v>55</v>
      </c>
      <c r="F39" s="35" t="s">
        <v>28</v>
      </c>
      <c r="G39" s="42" t="s">
        <v>29</v>
      </c>
      <c r="H39" s="71"/>
      <c r="I39" s="39"/>
      <c r="J39" s="39"/>
      <c r="K39" s="39"/>
      <c r="L39" s="39">
        <f>SUM(L40:L41)</f>
        <v>330.9</v>
      </c>
      <c r="M39" s="39"/>
      <c r="N39" s="39"/>
      <c r="O39" s="39"/>
      <c r="P39" s="39"/>
      <c r="Q39" s="39"/>
      <c r="R39" s="39"/>
      <c r="S39" s="39"/>
      <c r="T39" s="39">
        <f>SUM(T40:T41)</f>
        <v>330.9</v>
      </c>
      <c r="U39" s="39">
        <f t="shared" ref="U39:W39" si="5">SUM(U40:U41)</f>
        <v>330.9</v>
      </c>
      <c r="V39" s="39">
        <f t="shared" si="5"/>
        <v>0</v>
      </c>
      <c r="W39" s="39">
        <f t="shared" si="5"/>
        <v>0</v>
      </c>
      <c r="X39" s="39"/>
      <c r="Y39" s="39"/>
      <c r="Z39" s="39"/>
      <c r="AA39" s="39"/>
      <c r="AB39" s="39" t="s">
        <v>93</v>
      </c>
      <c r="AC39" s="39"/>
      <c r="AD39" s="39"/>
      <c r="AE39" s="39"/>
      <c r="AF39" s="39"/>
      <c r="AG39" s="39"/>
      <c r="AH39" s="39"/>
      <c r="AI39" s="39"/>
      <c r="AJ39" s="39" t="s">
        <v>93</v>
      </c>
      <c r="AK39" s="39" t="s">
        <v>93</v>
      </c>
      <c r="AL39" s="39">
        <f t="shared" ref="AL39:AM39" si="6">SUM(AL40:AL41)</f>
        <v>0</v>
      </c>
      <c r="AM39" s="39">
        <f t="shared" si="6"/>
        <v>0</v>
      </c>
      <c r="AN39" s="39"/>
      <c r="AO39" s="185"/>
      <c r="AP39" s="185"/>
      <c r="AQ39" s="185"/>
      <c r="AR39" s="186">
        <f>SUM(AR40:AR41)</f>
        <v>331.8</v>
      </c>
      <c r="AS39" s="186"/>
      <c r="AT39" s="186"/>
      <c r="AU39" s="186"/>
      <c r="AV39" s="186"/>
      <c r="AW39" s="186"/>
      <c r="AX39" s="186"/>
      <c r="AY39" s="186"/>
      <c r="AZ39" s="186">
        <f t="shared" ref="AZ39:BC39" si="7">SUM(AZ40:AZ41)</f>
        <v>331.8</v>
      </c>
      <c r="BA39" s="186">
        <f t="shared" si="7"/>
        <v>331.8</v>
      </c>
      <c r="BB39" s="186">
        <f t="shared" si="7"/>
        <v>0</v>
      </c>
      <c r="BC39" s="186">
        <f t="shared" si="7"/>
        <v>0</v>
      </c>
    </row>
    <row r="40" spans="1:55" s="6" customFormat="1" ht="78" customHeight="1" x14ac:dyDescent="0.25">
      <c r="A40" s="45" t="s">
        <v>25</v>
      </c>
      <c r="B40" s="50" t="s">
        <v>43</v>
      </c>
      <c r="C40" s="15" t="s">
        <v>25</v>
      </c>
      <c r="D40" s="43" t="s">
        <v>47</v>
      </c>
      <c r="E40" s="41" t="s">
        <v>55</v>
      </c>
      <c r="F40" s="35" t="s">
        <v>28</v>
      </c>
      <c r="G40" s="42" t="s">
        <v>29</v>
      </c>
      <c r="H40" s="71"/>
      <c r="I40" s="14"/>
      <c r="J40" s="14"/>
      <c r="K40" s="14"/>
      <c r="L40" s="14">
        <v>318.39999999999998</v>
      </c>
      <c r="M40" s="14"/>
      <c r="N40" s="14"/>
      <c r="O40" s="14"/>
      <c r="P40" s="14"/>
      <c r="Q40" s="14"/>
      <c r="R40" s="14"/>
      <c r="S40" s="14"/>
      <c r="T40" s="14">
        <v>318.39999999999998</v>
      </c>
      <c r="U40" s="14">
        <v>318.39999999999998</v>
      </c>
      <c r="V40" s="14">
        <v>0</v>
      </c>
      <c r="W40" s="14">
        <v>0</v>
      </c>
      <c r="X40" s="14"/>
      <c r="Y40" s="14"/>
      <c r="Z40" s="14"/>
      <c r="AA40" s="14"/>
      <c r="AB40" s="14">
        <v>319.3</v>
      </c>
      <c r="AC40" s="14"/>
      <c r="AD40" s="14"/>
      <c r="AE40" s="14"/>
      <c r="AF40" s="14"/>
      <c r="AG40" s="14"/>
      <c r="AH40" s="14"/>
      <c r="AI40" s="63"/>
      <c r="AJ40" s="14">
        <v>319.3</v>
      </c>
      <c r="AK40" s="14">
        <v>319.3</v>
      </c>
      <c r="AL40" s="14">
        <v>0</v>
      </c>
      <c r="AM40" s="14">
        <v>0</v>
      </c>
      <c r="AN40" s="64"/>
      <c r="AO40" s="64"/>
      <c r="AP40" s="14"/>
      <c r="AQ40" s="14"/>
      <c r="AR40" s="14">
        <v>319.3</v>
      </c>
      <c r="AS40" s="14"/>
      <c r="AT40" s="14"/>
      <c r="AU40" s="14"/>
      <c r="AV40" s="14"/>
      <c r="AW40" s="14"/>
      <c r="AX40" s="14"/>
      <c r="AY40" s="14"/>
      <c r="AZ40" s="14">
        <v>319.3</v>
      </c>
      <c r="BA40" s="14">
        <v>319.3</v>
      </c>
      <c r="BB40" s="14">
        <v>0</v>
      </c>
      <c r="BC40" s="14">
        <v>0</v>
      </c>
    </row>
    <row r="41" spans="1:55" s="6" customFormat="1" ht="45.75" x14ac:dyDescent="0.25">
      <c r="A41" s="45" t="s">
        <v>25</v>
      </c>
      <c r="B41" s="50" t="s">
        <v>43</v>
      </c>
      <c r="C41" s="15" t="s">
        <v>25</v>
      </c>
      <c r="D41" s="43" t="s">
        <v>48</v>
      </c>
      <c r="E41" s="41" t="s">
        <v>55</v>
      </c>
      <c r="F41" s="35" t="s">
        <v>28</v>
      </c>
      <c r="G41" s="42" t="s">
        <v>29</v>
      </c>
      <c r="H41" s="71"/>
      <c r="I41" s="14"/>
      <c r="J41" s="14"/>
      <c r="K41" s="14"/>
      <c r="L41" s="14">
        <v>12.5</v>
      </c>
      <c r="M41" s="14"/>
      <c r="N41" s="14"/>
      <c r="O41" s="14"/>
      <c r="P41" s="14"/>
      <c r="Q41" s="14"/>
      <c r="R41" s="14"/>
      <c r="S41" s="14"/>
      <c r="T41" s="14">
        <v>12.5</v>
      </c>
      <c r="U41" s="14">
        <v>12.5</v>
      </c>
      <c r="V41" s="14">
        <v>0</v>
      </c>
      <c r="W41" s="14">
        <v>0</v>
      </c>
      <c r="X41" s="14"/>
      <c r="Y41" s="14"/>
      <c r="Z41" s="14"/>
      <c r="AA41" s="14"/>
      <c r="AB41" s="14">
        <v>12.5</v>
      </c>
      <c r="AC41" s="14"/>
      <c r="AD41" s="14"/>
      <c r="AE41" s="14"/>
      <c r="AF41" s="14"/>
      <c r="AG41" s="14"/>
      <c r="AH41" s="14"/>
      <c r="AI41" s="63"/>
      <c r="AJ41" s="14">
        <v>12.5</v>
      </c>
      <c r="AK41" s="14">
        <v>12.5</v>
      </c>
      <c r="AL41" s="14">
        <v>0</v>
      </c>
      <c r="AM41" s="14">
        <v>0</v>
      </c>
      <c r="AN41" s="64"/>
      <c r="AO41" s="64"/>
      <c r="AP41" s="14"/>
      <c r="AQ41" s="14"/>
      <c r="AR41" s="14">
        <v>12.5</v>
      </c>
      <c r="AS41" s="14"/>
      <c r="AT41" s="14"/>
      <c r="AU41" s="14"/>
      <c r="AV41" s="14"/>
      <c r="AW41" s="14"/>
      <c r="AX41" s="14"/>
      <c r="AY41" s="14"/>
      <c r="AZ41" s="14">
        <v>12.5</v>
      </c>
      <c r="BA41" s="14">
        <v>12.5</v>
      </c>
      <c r="BB41" s="14">
        <v>0</v>
      </c>
      <c r="BC41" s="14">
        <v>0</v>
      </c>
    </row>
    <row r="42" spans="1:55" s="6" customFormat="1" ht="14.25" customHeight="1" x14ac:dyDescent="0.25">
      <c r="A42" s="45" t="s">
        <v>25</v>
      </c>
      <c r="B42" s="50" t="s">
        <v>43</v>
      </c>
      <c r="C42" s="254" t="s">
        <v>33</v>
      </c>
      <c r="D42" s="255"/>
      <c r="E42" s="255"/>
      <c r="F42" s="255"/>
      <c r="G42" s="256"/>
      <c r="H42" s="12"/>
      <c r="I42" s="12"/>
      <c r="J42" s="12"/>
      <c r="K42" s="12"/>
      <c r="L42" s="12">
        <f t="shared" ref="L42:BC42" si="8">SUM(L39)</f>
        <v>330.9</v>
      </c>
      <c r="M42" s="12"/>
      <c r="N42" s="12"/>
      <c r="O42" s="12"/>
      <c r="P42" s="12"/>
      <c r="Q42" s="12"/>
      <c r="R42" s="12"/>
      <c r="S42" s="12"/>
      <c r="T42" s="12">
        <f t="shared" si="8"/>
        <v>330.9</v>
      </c>
      <c r="U42" s="12">
        <f t="shared" si="8"/>
        <v>330.9</v>
      </c>
      <c r="V42" s="12">
        <f t="shared" si="8"/>
        <v>0</v>
      </c>
      <c r="W42" s="12">
        <f t="shared" si="8"/>
        <v>0</v>
      </c>
      <c r="X42" s="12"/>
      <c r="Y42" s="12"/>
      <c r="Z42" s="12"/>
      <c r="AA42" s="12"/>
      <c r="AB42" s="12" t="str">
        <f>AB39</f>
        <v>331,8</v>
      </c>
      <c r="AC42" s="12"/>
      <c r="AD42" s="12"/>
      <c r="AE42" s="12"/>
      <c r="AF42" s="12"/>
      <c r="AG42" s="12"/>
      <c r="AH42" s="12"/>
      <c r="AI42" s="12"/>
      <c r="AJ42" s="12" t="str">
        <f>AJ39</f>
        <v>331,8</v>
      </c>
      <c r="AK42" s="12" t="str">
        <f>AK39</f>
        <v>331,8</v>
      </c>
      <c r="AL42" s="12">
        <f t="shared" si="8"/>
        <v>0</v>
      </c>
      <c r="AM42" s="12">
        <f t="shared" si="8"/>
        <v>0</v>
      </c>
      <c r="AN42" s="12"/>
      <c r="AO42" s="12"/>
      <c r="AP42" s="12"/>
      <c r="AQ42" s="12"/>
      <c r="AR42" s="12">
        <f t="shared" si="8"/>
        <v>331.8</v>
      </c>
      <c r="AS42" s="12"/>
      <c r="AT42" s="12"/>
      <c r="AU42" s="12"/>
      <c r="AV42" s="12"/>
      <c r="AW42" s="12"/>
      <c r="AX42" s="12"/>
      <c r="AY42" s="12"/>
      <c r="AZ42" s="12">
        <f t="shared" si="8"/>
        <v>331.8</v>
      </c>
      <c r="BA42" s="12">
        <f t="shared" si="8"/>
        <v>331.8</v>
      </c>
      <c r="BB42" s="12">
        <f t="shared" si="8"/>
        <v>0</v>
      </c>
      <c r="BC42" s="12">
        <f t="shared" si="8"/>
        <v>0</v>
      </c>
    </row>
    <row r="43" spans="1:55" s="6" customFormat="1" ht="15.75" customHeight="1" x14ac:dyDescent="0.25">
      <c r="A43" s="45" t="s">
        <v>25</v>
      </c>
      <c r="B43" s="50" t="s">
        <v>45</v>
      </c>
      <c r="C43" s="271" t="s">
        <v>50</v>
      </c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1"/>
      <c r="AE43" s="271"/>
      <c r="AF43" s="271"/>
      <c r="AG43" s="271"/>
      <c r="AH43" s="271"/>
      <c r="AI43" s="271"/>
      <c r="AJ43" s="271"/>
      <c r="AK43" s="271"/>
      <c r="AL43" s="271"/>
      <c r="AM43" s="271"/>
      <c r="AN43" s="271"/>
      <c r="AO43" s="271"/>
      <c r="AP43" s="271"/>
      <c r="AQ43" s="271"/>
      <c r="AR43" s="271"/>
      <c r="AS43" s="271"/>
      <c r="AT43" s="271"/>
      <c r="AU43" s="271"/>
      <c r="AV43" s="271"/>
      <c r="AW43" s="271"/>
      <c r="AX43" s="271"/>
      <c r="AY43" s="271"/>
      <c r="AZ43" s="271"/>
      <c r="BA43" s="271"/>
      <c r="BB43" s="271"/>
      <c r="BC43" s="271"/>
    </row>
    <row r="44" spans="1:55" s="6" customFormat="1" ht="63.75" x14ac:dyDescent="0.25">
      <c r="A44" s="45" t="s">
        <v>25</v>
      </c>
      <c r="B44" s="50" t="s">
        <v>45</v>
      </c>
      <c r="C44" s="9" t="s">
        <v>25</v>
      </c>
      <c r="D44" s="27" t="s">
        <v>78</v>
      </c>
      <c r="E44" s="41" t="s">
        <v>55</v>
      </c>
      <c r="F44" s="35" t="s">
        <v>32</v>
      </c>
      <c r="G44" s="42" t="s">
        <v>29</v>
      </c>
      <c r="H44" s="72"/>
      <c r="I44" s="65"/>
      <c r="J44" s="65"/>
      <c r="K44" s="65"/>
      <c r="L44" s="65"/>
      <c r="M44" s="187">
        <v>349.9</v>
      </c>
      <c r="N44" s="66"/>
      <c r="O44" s="66"/>
      <c r="P44" s="66"/>
      <c r="Q44" s="66"/>
      <c r="R44" s="66"/>
      <c r="S44" s="66"/>
      <c r="T44" s="66">
        <v>349.9</v>
      </c>
      <c r="U44" s="66">
        <v>349.9</v>
      </c>
      <c r="V44" s="66">
        <v>267.10000000000002</v>
      </c>
      <c r="W44" s="66">
        <v>0</v>
      </c>
      <c r="X44" s="65"/>
      <c r="Y44" s="66"/>
      <c r="Z44" s="66"/>
      <c r="AA44" s="66"/>
      <c r="AB44" s="66"/>
      <c r="AC44" s="187">
        <v>353.1</v>
      </c>
      <c r="AD44" s="66"/>
      <c r="AE44" s="66"/>
      <c r="AF44" s="66"/>
      <c r="AG44" s="66"/>
      <c r="AH44" s="66"/>
      <c r="AI44" s="66"/>
      <c r="AJ44" s="66">
        <v>353.1</v>
      </c>
      <c r="AK44" s="66">
        <v>353.1</v>
      </c>
      <c r="AL44" s="66">
        <v>269.60000000000002</v>
      </c>
      <c r="AM44" s="66">
        <v>0</v>
      </c>
      <c r="AN44" s="65"/>
      <c r="AO44" s="65"/>
      <c r="AP44" s="65"/>
      <c r="AQ44" s="65"/>
      <c r="AR44" s="65"/>
      <c r="AS44" s="183">
        <v>348.6</v>
      </c>
      <c r="AT44" s="66"/>
      <c r="AU44" s="66"/>
      <c r="AV44" s="66"/>
      <c r="AW44" s="66"/>
      <c r="AX44" s="66"/>
      <c r="AY44" s="66"/>
      <c r="AZ44" s="66">
        <v>348.6</v>
      </c>
      <c r="BA44" s="66">
        <v>348.6</v>
      </c>
      <c r="BB44" s="66">
        <v>266.2</v>
      </c>
      <c r="BC44" s="66">
        <v>0</v>
      </c>
    </row>
    <row r="45" spans="1:55" s="6" customFormat="1" ht="24" customHeight="1" x14ac:dyDescent="0.25">
      <c r="A45" s="45" t="s">
        <v>25</v>
      </c>
      <c r="B45" s="50" t="s">
        <v>45</v>
      </c>
      <c r="C45" s="254" t="s">
        <v>33</v>
      </c>
      <c r="D45" s="255"/>
      <c r="E45" s="255"/>
      <c r="F45" s="255"/>
      <c r="G45" s="256"/>
      <c r="H45" s="12"/>
      <c r="I45" s="12"/>
      <c r="J45" s="12"/>
      <c r="K45" s="12"/>
      <c r="L45" s="12"/>
      <c r="M45" s="12">
        <f t="shared" ref="M45:BC45" si="9">SUM(M44)</f>
        <v>349.9</v>
      </c>
      <c r="N45" s="12"/>
      <c r="O45" s="12"/>
      <c r="P45" s="12"/>
      <c r="Q45" s="12"/>
      <c r="R45" s="12"/>
      <c r="S45" s="12"/>
      <c r="T45" s="12">
        <f t="shared" si="9"/>
        <v>349.9</v>
      </c>
      <c r="U45" s="12">
        <f t="shared" si="9"/>
        <v>349.9</v>
      </c>
      <c r="V45" s="12">
        <f t="shared" si="9"/>
        <v>267.10000000000002</v>
      </c>
      <c r="W45" s="12">
        <f t="shared" si="9"/>
        <v>0</v>
      </c>
      <c r="X45" s="12"/>
      <c r="Y45" s="12"/>
      <c r="Z45" s="12"/>
      <c r="AA45" s="12"/>
      <c r="AB45" s="12"/>
      <c r="AC45" s="12">
        <f t="shared" si="9"/>
        <v>353.1</v>
      </c>
      <c r="AD45" s="12"/>
      <c r="AE45" s="12"/>
      <c r="AF45" s="12"/>
      <c r="AG45" s="12"/>
      <c r="AH45" s="12"/>
      <c r="AI45" s="12"/>
      <c r="AJ45" s="12">
        <f t="shared" si="9"/>
        <v>353.1</v>
      </c>
      <c r="AK45" s="12">
        <f t="shared" si="9"/>
        <v>353.1</v>
      </c>
      <c r="AL45" s="12">
        <f t="shared" si="9"/>
        <v>269.60000000000002</v>
      </c>
      <c r="AM45" s="12">
        <f t="shared" si="9"/>
        <v>0</v>
      </c>
      <c r="AN45" s="12"/>
      <c r="AO45" s="12"/>
      <c r="AP45" s="12"/>
      <c r="AQ45" s="12"/>
      <c r="AR45" s="12"/>
      <c r="AS45" s="12">
        <f t="shared" si="9"/>
        <v>348.6</v>
      </c>
      <c r="AT45" s="12"/>
      <c r="AU45" s="12"/>
      <c r="AV45" s="12"/>
      <c r="AW45" s="12"/>
      <c r="AX45" s="12"/>
      <c r="AY45" s="12"/>
      <c r="AZ45" s="12">
        <f t="shared" si="9"/>
        <v>348.6</v>
      </c>
      <c r="BA45" s="12">
        <f t="shared" si="9"/>
        <v>348.6</v>
      </c>
      <c r="BB45" s="12">
        <f t="shared" si="9"/>
        <v>266.2</v>
      </c>
      <c r="BC45" s="12">
        <f t="shared" si="9"/>
        <v>0</v>
      </c>
    </row>
    <row r="46" spans="1:55" s="6" customFormat="1" ht="15.75" customHeight="1" x14ac:dyDescent="0.25">
      <c r="A46" s="45" t="s">
        <v>25</v>
      </c>
      <c r="B46" s="50" t="s">
        <v>49</v>
      </c>
      <c r="C46" s="271" t="s">
        <v>52</v>
      </c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  <c r="Y46" s="271"/>
      <c r="Z46" s="271"/>
      <c r="AA46" s="271"/>
      <c r="AB46" s="271"/>
      <c r="AC46" s="271"/>
      <c r="AD46" s="271"/>
      <c r="AE46" s="271"/>
      <c r="AF46" s="271"/>
      <c r="AG46" s="271"/>
      <c r="AH46" s="271"/>
      <c r="AI46" s="271"/>
      <c r="AJ46" s="271"/>
      <c r="AK46" s="271"/>
      <c r="AL46" s="271"/>
      <c r="AM46" s="271"/>
      <c r="AN46" s="271"/>
      <c r="AO46" s="271"/>
      <c r="AP46" s="271"/>
      <c r="AQ46" s="271"/>
      <c r="AR46" s="271"/>
      <c r="AS46" s="271"/>
      <c r="AT46" s="271"/>
      <c r="AU46" s="271"/>
      <c r="AV46" s="271"/>
      <c r="AW46" s="271"/>
      <c r="AX46" s="271"/>
      <c r="AY46" s="271"/>
      <c r="AZ46" s="271"/>
      <c r="BA46" s="271"/>
      <c r="BB46" s="271"/>
      <c r="BC46" s="271"/>
    </row>
    <row r="47" spans="1:55" s="6" customFormat="1" ht="45.75" x14ac:dyDescent="0.25">
      <c r="A47" s="7" t="s">
        <v>25</v>
      </c>
      <c r="B47" s="109" t="s">
        <v>49</v>
      </c>
      <c r="C47" s="15" t="s">
        <v>25</v>
      </c>
      <c r="D47" s="10" t="s">
        <v>80</v>
      </c>
      <c r="E47" s="11" t="s">
        <v>55</v>
      </c>
      <c r="F47" s="35" t="s">
        <v>28</v>
      </c>
      <c r="G47" s="42" t="s">
        <v>29</v>
      </c>
      <c r="H47" s="72"/>
      <c r="I47" s="66"/>
      <c r="J47" s="66"/>
      <c r="K47" s="66"/>
      <c r="L47" s="66"/>
      <c r="M47" s="187">
        <v>410.1</v>
      </c>
      <c r="N47" s="66"/>
      <c r="O47" s="66"/>
      <c r="P47" s="66"/>
      <c r="Q47" s="66"/>
      <c r="R47" s="66"/>
      <c r="S47" s="66"/>
      <c r="T47" s="66">
        <v>410.1</v>
      </c>
      <c r="U47" s="66">
        <v>410.1</v>
      </c>
      <c r="V47" s="66">
        <v>0</v>
      </c>
      <c r="W47" s="66">
        <v>0</v>
      </c>
      <c r="X47" s="66"/>
      <c r="Y47" s="66"/>
      <c r="Z47" s="66"/>
      <c r="AA47" s="66"/>
      <c r="AB47" s="187"/>
      <c r="AC47" s="187">
        <v>290.5</v>
      </c>
      <c r="AD47" s="187"/>
      <c r="AE47" s="187"/>
      <c r="AF47" s="187"/>
      <c r="AG47" s="187"/>
      <c r="AH47" s="187"/>
      <c r="AI47" s="188"/>
      <c r="AJ47" s="187">
        <v>290.5</v>
      </c>
      <c r="AK47" s="66">
        <v>290.5</v>
      </c>
      <c r="AL47" s="66">
        <v>0</v>
      </c>
      <c r="AM47" s="66">
        <v>0</v>
      </c>
      <c r="AN47" s="68"/>
      <c r="AO47" s="68"/>
      <c r="AP47" s="68"/>
      <c r="AQ47" s="68"/>
      <c r="AR47" s="68"/>
      <c r="AS47" s="66">
        <v>207.6</v>
      </c>
      <c r="AT47" s="67"/>
      <c r="AU47" s="67"/>
      <c r="AV47" s="67"/>
      <c r="AW47" s="67"/>
      <c r="AX47" s="67"/>
      <c r="AY47" s="67"/>
      <c r="AZ47" s="66">
        <v>207.6</v>
      </c>
      <c r="BA47" s="66">
        <v>207.6</v>
      </c>
      <c r="BB47" s="66">
        <v>0</v>
      </c>
      <c r="BC47" s="66">
        <v>0</v>
      </c>
    </row>
    <row r="48" spans="1:55" s="6" customFormat="1" ht="63.75" x14ac:dyDescent="0.25">
      <c r="A48" s="7" t="s">
        <v>25</v>
      </c>
      <c r="B48" s="109" t="s">
        <v>49</v>
      </c>
      <c r="C48" s="15" t="s">
        <v>30</v>
      </c>
      <c r="D48" s="10" t="s">
        <v>79</v>
      </c>
      <c r="E48" s="11" t="s">
        <v>55</v>
      </c>
      <c r="F48" s="35" t="s">
        <v>32</v>
      </c>
      <c r="G48" s="55" t="s">
        <v>29</v>
      </c>
      <c r="H48" s="72"/>
      <c r="I48" s="66"/>
      <c r="J48" s="66"/>
      <c r="K48" s="66"/>
      <c r="L48" s="66"/>
      <c r="M48" s="187">
        <v>59.9</v>
      </c>
      <c r="N48" s="66"/>
      <c r="O48" s="66"/>
      <c r="P48" s="66"/>
      <c r="Q48" s="66"/>
      <c r="R48" s="66"/>
      <c r="S48" s="66"/>
      <c r="T48" s="66">
        <v>59.9</v>
      </c>
      <c r="U48" s="66">
        <v>59.9</v>
      </c>
      <c r="V48" s="66">
        <v>45.7</v>
      </c>
      <c r="W48" s="66">
        <v>0</v>
      </c>
      <c r="X48" s="66"/>
      <c r="Y48" s="66"/>
      <c r="Z48" s="66"/>
      <c r="AA48" s="66"/>
      <c r="AB48" s="66"/>
      <c r="AC48" s="187">
        <v>55.3</v>
      </c>
      <c r="AD48" s="66"/>
      <c r="AE48" s="66"/>
      <c r="AF48" s="66"/>
      <c r="AG48" s="66"/>
      <c r="AH48" s="66"/>
      <c r="AI48" s="67"/>
      <c r="AJ48" s="66">
        <v>55.3</v>
      </c>
      <c r="AK48" s="66">
        <v>55.3</v>
      </c>
      <c r="AL48" s="66">
        <v>42.2</v>
      </c>
      <c r="AM48" s="66">
        <v>0</v>
      </c>
      <c r="AN48" s="68"/>
      <c r="AO48" s="68"/>
      <c r="AP48" s="68"/>
      <c r="AQ48" s="68"/>
      <c r="AR48" s="68"/>
      <c r="AS48" s="183">
        <v>47</v>
      </c>
      <c r="AT48" s="67"/>
      <c r="AU48" s="67"/>
      <c r="AV48" s="67"/>
      <c r="AW48" s="67"/>
      <c r="AX48" s="67"/>
      <c r="AY48" s="67"/>
      <c r="AZ48" s="66">
        <v>47</v>
      </c>
      <c r="BA48" s="66">
        <v>47</v>
      </c>
      <c r="BB48" s="66">
        <v>35.9</v>
      </c>
      <c r="BC48" s="66">
        <v>0</v>
      </c>
    </row>
    <row r="49" spans="1:57" s="6" customFormat="1" ht="168.75" x14ac:dyDescent="0.25">
      <c r="A49" s="7" t="s">
        <v>25</v>
      </c>
      <c r="B49" s="109" t="s">
        <v>49</v>
      </c>
      <c r="C49" s="15" t="s">
        <v>36</v>
      </c>
      <c r="D49" s="10" t="s">
        <v>106</v>
      </c>
      <c r="E49" s="11" t="s">
        <v>55</v>
      </c>
      <c r="F49" s="35"/>
      <c r="G49" s="41" t="s">
        <v>155</v>
      </c>
      <c r="H49" s="72"/>
      <c r="I49" s="66"/>
      <c r="J49" s="66"/>
      <c r="K49" s="66"/>
      <c r="L49" s="66"/>
      <c r="M49" s="187">
        <v>1112.5999999999999</v>
      </c>
      <c r="N49" s="66"/>
      <c r="O49" s="66"/>
      <c r="P49" s="66"/>
      <c r="Q49" s="66"/>
      <c r="R49" s="66"/>
      <c r="S49" s="66"/>
      <c r="T49" s="66">
        <v>1112.5999999999999</v>
      </c>
      <c r="U49" s="66">
        <v>1112.5999999999999</v>
      </c>
      <c r="V49" s="66">
        <v>0</v>
      </c>
      <c r="W49" s="66">
        <v>0</v>
      </c>
      <c r="X49" s="66"/>
      <c r="Y49" s="66"/>
      <c r="Z49" s="66"/>
      <c r="AA49" s="66"/>
      <c r="AB49" s="66"/>
      <c r="AC49" s="187">
        <v>1114.5999999999999</v>
      </c>
      <c r="AD49" s="66"/>
      <c r="AE49" s="66"/>
      <c r="AF49" s="66"/>
      <c r="AG49" s="66"/>
      <c r="AH49" s="66"/>
      <c r="AI49" s="67"/>
      <c r="AJ49" s="66">
        <v>1114.5999999999999</v>
      </c>
      <c r="AK49" s="66">
        <v>1114.5999999999999</v>
      </c>
      <c r="AL49" s="66">
        <v>0</v>
      </c>
      <c r="AM49" s="66">
        <v>0</v>
      </c>
      <c r="AN49" s="68"/>
      <c r="AO49" s="68"/>
      <c r="AP49" s="68"/>
      <c r="AQ49" s="68"/>
      <c r="AR49" s="68"/>
      <c r="AS49" s="183">
        <v>989.3</v>
      </c>
      <c r="AT49" s="67"/>
      <c r="AU49" s="67"/>
      <c r="AV49" s="67"/>
      <c r="AW49" s="67"/>
      <c r="AX49" s="67"/>
      <c r="AY49" s="67"/>
      <c r="AZ49" s="66">
        <v>989.3</v>
      </c>
      <c r="BA49" s="66">
        <v>989.3</v>
      </c>
      <c r="BB49" s="66">
        <v>0</v>
      </c>
      <c r="BC49" s="66">
        <v>0</v>
      </c>
    </row>
    <row r="50" spans="1:57" s="6" customFormat="1" ht="14.25" customHeight="1" x14ac:dyDescent="0.25">
      <c r="A50" s="45" t="s">
        <v>25</v>
      </c>
      <c r="B50" s="109" t="s">
        <v>49</v>
      </c>
      <c r="C50" s="254" t="s">
        <v>33</v>
      </c>
      <c r="D50" s="255"/>
      <c r="E50" s="255"/>
      <c r="F50" s="255"/>
      <c r="G50" s="256"/>
      <c r="H50" s="12"/>
      <c r="I50" s="12"/>
      <c r="J50" s="12"/>
      <c r="K50" s="12"/>
      <c r="L50" s="12"/>
      <c r="M50" s="12">
        <f>SUM(M47:M49)</f>
        <v>1582.6</v>
      </c>
      <c r="N50" s="12"/>
      <c r="O50" s="12"/>
      <c r="P50" s="12"/>
      <c r="Q50" s="12"/>
      <c r="R50" s="12"/>
      <c r="S50" s="12"/>
      <c r="T50" s="12">
        <f t="shared" ref="T50:W50" si="10">SUM(T47:T49)</f>
        <v>1582.6</v>
      </c>
      <c r="U50" s="12">
        <f t="shared" si="10"/>
        <v>1582.6</v>
      </c>
      <c r="V50" s="12">
        <f t="shared" si="10"/>
        <v>45.7</v>
      </c>
      <c r="W50" s="12">
        <f t="shared" si="10"/>
        <v>0</v>
      </c>
      <c r="X50" s="12"/>
      <c r="Y50" s="12"/>
      <c r="Z50" s="12"/>
      <c r="AA50" s="12"/>
      <c r="AB50" s="12"/>
      <c r="AC50" s="12">
        <f t="shared" ref="AC50:AM50" si="11">SUM(AC47:AC49)</f>
        <v>1460.3999999999999</v>
      </c>
      <c r="AD50" s="12"/>
      <c r="AE50" s="12"/>
      <c r="AF50" s="12"/>
      <c r="AG50" s="12"/>
      <c r="AH50" s="12"/>
      <c r="AI50" s="12"/>
      <c r="AJ50" s="12">
        <f t="shared" si="11"/>
        <v>1460.3999999999999</v>
      </c>
      <c r="AK50" s="12">
        <f t="shared" si="11"/>
        <v>1460.3999999999999</v>
      </c>
      <c r="AL50" s="12">
        <f t="shared" si="11"/>
        <v>42.2</v>
      </c>
      <c r="AM50" s="12">
        <f t="shared" si="11"/>
        <v>0</v>
      </c>
      <c r="AN50" s="12"/>
      <c r="AO50" s="12"/>
      <c r="AP50" s="12"/>
      <c r="AQ50" s="12"/>
      <c r="AR50" s="12"/>
      <c r="AS50" s="12">
        <f t="shared" ref="AS50:BC50" si="12">SUM(AS47:AS49)</f>
        <v>1243.8999999999999</v>
      </c>
      <c r="AT50" s="12"/>
      <c r="AU50" s="12"/>
      <c r="AV50" s="12"/>
      <c r="AW50" s="12"/>
      <c r="AX50" s="12"/>
      <c r="AY50" s="12"/>
      <c r="AZ50" s="12">
        <f t="shared" si="12"/>
        <v>1243.8999999999999</v>
      </c>
      <c r="BA50" s="12">
        <f t="shared" si="12"/>
        <v>1243.8999999999999</v>
      </c>
      <c r="BB50" s="12">
        <f t="shared" si="12"/>
        <v>35.9</v>
      </c>
      <c r="BC50" s="12">
        <f t="shared" si="12"/>
        <v>0</v>
      </c>
    </row>
    <row r="51" spans="1:57" s="6" customFormat="1" ht="15.75" customHeight="1" x14ac:dyDescent="0.25">
      <c r="A51" s="45" t="s">
        <v>25</v>
      </c>
      <c r="B51" s="50" t="s">
        <v>51</v>
      </c>
      <c r="C51" s="271" t="s">
        <v>54</v>
      </c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1"/>
      <c r="T51" s="271"/>
      <c r="U51" s="271"/>
      <c r="V51" s="271"/>
      <c r="W51" s="271"/>
      <c r="X51" s="271"/>
      <c r="Y51" s="271"/>
      <c r="Z51" s="271"/>
      <c r="AA51" s="271"/>
      <c r="AB51" s="271"/>
      <c r="AC51" s="271"/>
      <c r="AD51" s="271"/>
      <c r="AE51" s="271"/>
      <c r="AF51" s="271"/>
      <c r="AG51" s="271"/>
      <c r="AH51" s="271"/>
      <c r="AI51" s="271"/>
      <c r="AJ51" s="271"/>
      <c r="AK51" s="271"/>
      <c r="AL51" s="271"/>
      <c r="AM51" s="271"/>
      <c r="AN51" s="271"/>
      <c r="AO51" s="271"/>
      <c r="AP51" s="271"/>
      <c r="AQ51" s="271"/>
      <c r="AR51" s="271"/>
      <c r="AS51" s="271"/>
      <c r="AT51" s="271"/>
      <c r="AU51" s="271"/>
      <c r="AV51" s="271"/>
      <c r="AW51" s="271"/>
      <c r="AX51" s="271"/>
      <c r="AY51" s="271"/>
      <c r="AZ51" s="271"/>
      <c r="BA51" s="271"/>
      <c r="BB51" s="271"/>
      <c r="BC51" s="271"/>
    </row>
    <row r="52" spans="1:57" s="6" customFormat="1" ht="45.75" x14ac:dyDescent="0.25">
      <c r="A52" s="7" t="s">
        <v>25</v>
      </c>
      <c r="B52" s="31" t="s">
        <v>51</v>
      </c>
      <c r="C52" s="15" t="s">
        <v>25</v>
      </c>
      <c r="D52" s="10" t="s">
        <v>74</v>
      </c>
      <c r="E52" s="11" t="s">
        <v>55</v>
      </c>
      <c r="F52" s="35" t="s">
        <v>28</v>
      </c>
      <c r="G52" s="42" t="s">
        <v>29</v>
      </c>
      <c r="H52" s="72"/>
      <c r="I52" s="66"/>
      <c r="J52" s="66"/>
      <c r="K52" s="66"/>
      <c r="L52" s="66">
        <v>807</v>
      </c>
      <c r="M52" s="187">
        <v>7783</v>
      </c>
      <c r="N52" s="66"/>
      <c r="O52" s="66"/>
      <c r="P52" s="66"/>
      <c r="Q52" s="66"/>
      <c r="R52" s="66"/>
      <c r="S52" s="66"/>
      <c r="T52" s="66">
        <f>L52+M52</f>
        <v>8590</v>
      </c>
      <c r="U52" s="66">
        <f>T52</f>
        <v>8590</v>
      </c>
      <c r="V52" s="66">
        <v>0</v>
      </c>
      <c r="W52" s="66">
        <v>0</v>
      </c>
      <c r="X52" s="66"/>
      <c r="Y52" s="66"/>
      <c r="Z52" s="66"/>
      <c r="AA52" s="66"/>
      <c r="AB52" s="66">
        <v>787</v>
      </c>
      <c r="AC52" s="187">
        <v>5939.6</v>
      </c>
      <c r="AD52" s="66"/>
      <c r="AE52" s="66"/>
      <c r="AF52" s="66"/>
      <c r="AG52" s="66"/>
      <c r="AH52" s="66"/>
      <c r="AI52" s="66"/>
      <c r="AJ52" s="66">
        <f>AB52+AC52</f>
        <v>6726.6</v>
      </c>
      <c r="AK52" s="66">
        <f>AJ52</f>
        <v>6726.6</v>
      </c>
      <c r="AL52" s="66">
        <v>0</v>
      </c>
      <c r="AM52" s="66">
        <v>0</v>
      </c>
      <c r="AN52" s="66"/>
      <c r="AO52" s="66"/>
      <c r="AP52" s="66"/>
      <c r="AQ52" s="66"/>
      <c r="AR52" s="190">
        <v>786.3</v>
      </c>
      <c r="AS52" s="66">
        <v>5939.5</v>
      </c>
      <c r="AT52" s="66"/>
      <c r="AU52" s="66"/>
      <c r="AV52" s="66"/>
      <c r="AW52" s="66"/>
      <c r="AX52" s="66"/>
      <c r="AY52" s="66"/>
      <c r="AZ52" s="66">
        <f>AR52+AS52</f>
        <v>6725.8</v>
      </c>
      <c r="BA52" s="66">
        <f>AR52+AS52</f>
        <v>6725.8</v>
      </c>
      <c r="BB52" s="66">
        <v>0</v>
      </c>
      <c r="BC52" s="66">
        <v>0</v>
      </c>
    </row>
    <row r="53" spans="1:57" s="6" customFormat="1" ht="45.75" x14ac:dyDescent="0.25">
      <c r="A53" s="268" t="s">
        <v>25</v>
      </c>
      <c r="B53" s="266" t="s">
        <v>51</v>
      </c>
      <c r="C53" s="260" t="s">
        <v>30</v>
      </c>
      <c r="D53" s="258" t="s">
        <v>84</v>
      </c>
      <c r="E53" s="264" t="s">
        <v>55</v>
      </c>
      <c r="F53" s="35" t="s">
        <v>32</v>
      </c>
      <c r="G53" s="262" t="s">
        <v>29</v>
      </c>
      <c r="H53" s="72"/>
      <c r="I53" s="66"/>
      <c r="J53" s="66"/>
      <c r="K53" s="66"/>
      <c r="L53" s="66"/>
      <c r="M53" s="187">
        <v>18.2</v>
      </c>
      <c r="N53" s="66"/>
      <c r="O53" s="66"/>
      <c r="P53" s="66"/>
      <c r="Q53" s="66"/>
      <c r="R53" s="66"/>
      <c r="S53" s="66"/>
      <c r="T53" s="66">
        <f>SUM(L53:M53)</f>
        <v>18.2</v>
      </c>
      <c r="U53" s="66">
        <f>SUM(L53:M53)</f>
        <v>18.2</v>
      </c>
      <c r="V53" s="66">
        <v>13.5</v>
      </c>
      <c r="W53" s="66">
        <v>0</v>
      </c>
      <c r="X53" s="66"/>
      <c r="Y53" s="66"/>
      <c r="Z53" s="66"/>
      <c r="AA53" s="66"/>
      <c r="AB53" s="66"/>
      <c r="AC53" s="187">
        <v>23.2</v>
      </c>
      <c r="AD53" s="66"/>
      <c r="AE53" s="66"/>
      <c r="AF53" s="66"/>
      <c r="AG53" s="66"/>
      <c r="AH53" s="66"/>
      <c r="AI53" s="66"/>
      <c r="AJ53" s="66">
        <v>23.2</v>
      </c>
      <c r="AK53" s="66">
        <f>SUM(AB53:AC53)</f>
        <v>23.2</v>
      </c>
      <c r="AL53" s="66">
        <v>17.3</v>
      </c>
      <c r="AM53" s="66">
        <v>0</v>
      </c>
      <c r="AN53" s="66"/>
      <c r="AO53" s="66"/>
      <c r="AP53" s="66"/>
      <c r="AQ53" s="66"/>
      <c r="AR53" s="66"/>
      <c r="AS53" s="183">
        <v>23.2</v>
      </c>
      <c r="AT53" s="66"/>
      <c r="AU53" s="66"/>
      <c r="AV53" s="66"/>
      <c r="AW53" s="66"/>
      <c r="AX53" s="66"/>
      <c r="AY53" s="66"/>
      <c r="AZ53" s="66">
        <f>SUM(AR53:AS53)</f>
        <v>23.2</v>
      </c>
      <c r="BA53" s="66">
        <f>SUM(AR53:AS53)</f>
        <v>23.2</v>
      </c>
      <c r="BB53" s="187">
        <v>17.3</v>
      </c>
      <c r="BC53" s="66">
        <v>0</v>
      </c>
    </row>
    <row r="54" spans="1:57" s="6" customFormat="1" ht="45.75" x14ac:dyDescent="0.25">
      <c r="A54" s="269"/>
      <c r="B54" s="267"/>
      <c r="C54" s="261"/>
      <c r="D54" s="259"/>
      <c r="E54" s="265"/>
      <c r="F54" s="35" t="s">
        <v>28</v>
      </c>
      <c r="G54" s="263"/>
      <c r="H54" s="72"/>
      <c r="I54" s="66"/>
      <c r="J54" s="66"/>
      <c r="K54" s="66"/>
      <c r="L54" s="66"/>
      <c r="M54" s="191">
        <v>8.5</v>
      </c>
      <c r="N54" s="66"/>
      <c r="O54" s="66"/>
      <c r="P54" s="66"/>
      <c r="Q54" s="66"/>
      <c r="R54" s="66"/>
      <c r="S54" s="66"/>
      <c r="T54" s="66">
        <v>8.5</v>
      </c>
      <c r="U54" s="66">
        <v>8.5</v>
      </c>
      <c r="V54" s="66">
        <v>0</v>
      </c>
      <c r="W54" s="66">
        <v>0</v>
      </c>
      <c r="X54" s="66"/>
      <c r="Y54" s="66"/>
      <c r="Z54" s="66"/>
      <c r="AA54" s="66"/>
      <c r="AB54" s="66"/>
      <c r="AC54" s="187">
        <v>8.1</v>
      </c>
      <c r="AD54" s="66"/>
      <c r="AE54" s="66"/>
      <c r="AF54" s="66"/>
      <c r="AG54" s="66"/>
      <c r="AH54" s="66"/>
      <c r="AI54" s="66"/>
      <c r="AJ54" s="66">
        <v>8.1</v>
      </c>
      <c r="AK54" s="66">
        <v>8.1</v>
      </c>
      <c r="AL54" s="66">
        <v>0</v>
      </c>
      <c r="AM54" s="66">
        <v>0</v>
      </c>
      <c r="AN54" s="66"/>
      <c r="AO54" s="66"/>
      <c r="AP54" s="66"/>
      <c r="AQ54" s="66"/>
      <c r="AR54" s="66"/>
      <c r="AS54" s="183">
        <v>4.5</v>
      </c>
      <c r="AT54" s="66"/>
      <c r="AU54" s="66"/>
      <c r="AV54" s="66"/>
      <c r="AW54" s="66"/>
      <c r="AX54" s="66"/>
      <c r="AY54" s="66"/>
      <c r="AZ54" s="66">
        <v>4.5</v>
      </c>
      <c r="BA54" s="66">
        <v>4.5</v>
      </c>
      <c r="BB54" s="66">
        <v>0</v>
      </c>
      <c r="BC54" s="66">
        <v>0</v>
      </c>
    </row>
    <row r="55" spans="1:57" s="6" customFormat="1" ht="45.75" x14ac:dyDescent="0.25">
      <c r="A55" s="7" t="s">
        <v>25</v>
      </c>
      <c r="B55" s="8" t="s">
        <v>51</v>
      </c>
      <c r="C55" s="15" t="s">
        <v>36</v>
      </c>
      <c r="D55" s="10" t="s">
        <v>83</v>
      </c>
      <c r="E55" s="11" t="s">
        <v>55</v>
      </c>
      <c r="F55" s="35" t="s">
        <v>28</v>
      </c>
      <c r="G55" s="42" t="s">
        <v>29</v>
      </c>
      <c r="H55" s="72"/>
      <c r="I55" s="66"/>
      <c r="J55" s="66"/>
      <c r="K55" s="66"/>
      <c r="L55" s="66">
        <v>146.1</v>
      </c>
      <c r="M55" s="66"/>
      <c r="N55" s="66"/>
      <c r="O55" s="66"/>
      <c r="P55" s="66"/>
      <c r="Q55" s="66"/>
      <c r="R55" s="66"/>
      <c r="S55" s="66"/>
      <c r="T55" s="66">
        <v>146.1</v>
      </c>
      <c r="U55" s="66">
        <v>146.1</v>
      </c>
      <c r="V55" s="66">
        <v>0</v>
      </c>
      <c r="W55" s="66">
        <v>0</v>
      </c>
      <c r="X55" s="66"/>
      <c r="Y55" s="66"/>
      <c r="Z55" s="66"/>
      <c r="AA55" s="66"/>
      <c r="AB55" s="66">
        <v>107.2</v>
      </c>
      <c r="AC55" s="66"/>
      <c r="AD55" s="66"/>
      <c r="AE55" s="66"/>
      <c r="AF55" s="66"/>
      <c r="AG55" s="66"/>
      <c r="AH55" s="66"/>
      <c r="AI55" s="66"/>
      <c r="AJ55" s="66">
        <v>107.2</v>
      </c>
      <c r="AK55" s="66">
        <v>107.2</v>
      </c>
      <c r="AL55" s="66">
        <v>0</v>
      </c>
      <c r="AM55" s="66">
        <v>0</v>
      </c>
      <c r="AN55" s="66"/>
      <c r="AO55" s="66"/>
      <c r="AP55" s="66"/>
      <c r="AQ55" s="66"/>
      <c r="AR55" s="183">
        <v>106.4</v>
      </c>
      <c r="AS55" s="66"/>
      <c r="AT55" s="66"/>
      <c r="AU55" s="66"/>
      <c r="AV55" s="66"/>
      <c r="AW55" s="66"/>
      <c r="AX55" s="66"/>
      <c r="AY55" s="66"/>
      <c r="AZ55" s="66">
        <v>106.4</v>
      </c>
      <c r="BA55" s="66">
        <v>106.4</v>
      </c>
      <c r="BB55" s="66">
        <v>0</v>
      </c>
      <c r="BC55" s="66">
        <v>0</v>
      </c>
    </row>
    <row r="56" spans="1:57" s="40" customFormat="1" ht="89.25" x14ac:dyDescent="0.25">
      <c r="A56" s="90" t="s">
        <v>25</v>
      </c>
      <c r="B56" s="91" t="s">
        <v>51</v>
      </c>
      <c r="C56" s="92" t="s">
        <v>39</v>
      </c>
      <c r="D56" s="77" t="s">
        <v>95</v>
      </c>
      <c r="E56" s="93" t="s">
        <v>55</v>
      </c>
      <c r="F56" s="94" t="s">
        <v>28</v>
      </c>
      <c r="G56" s="95" t="s">
        <v>29</v>
      </c>
      <c r="H56" s="72"/>
      <c r="I56" s="66"/>
      <c r="J56" s="66"/>
      <c r="K56" s="66"/>
      <c r="L56" s="66"/>
      <c r="M56" s="187">
        <v>673.6</v>
      </c>
      <c r="N56" s="187"/>
      <c r="O56" s="187"/>
      <c r="P56" s="187"/>
      <c r="Q56" s="187"/>
      <c r="R56" s="187"/>
      <c r="S56" s="187"/>
      <c r="T56" s="187">
        <v>673.6</v>
      </c>
      <c r="U56" s="187">
        <v>673.6</v>
      </c>
      <c r="V56" s="187">
        <v>0</v>
      </c>
      <c r="W56" s="187">
        <v>0</v>
      </c>
      <c r="X56" s="66"/>
      <c r="Y56" s="66"/>
      <c r="Z56" s="66"/>
      <c r="AA56" s="66"/>
      <c r="AB56" s="66"/>
      <c r="AC56" s="187">
        <v>789.5</v>
      </c>
      <c r="AD56" s="187"/>
      <c r="AE56" s="187"/>
      <c r="AF56" s="187"/>
      <c r="AG56" s="187"/>
      <c r="AH56" s="187"/>
      <c r="AI56" s="187"/>
      <c r="AJ56" s="187">
        <v>789.5</v>
      </c>
      <c r="AK56" s="187">
        <v>789.5</v>
      </c>
      <c r="AL56" s="187">
        <v>0</v>
      </c>
      <c r="AM56" s="187">
        <v>0</v>
      </c>
      <c r="AN56" s="66"/>
      <c r="AO56" s="66"/>
      <c r="AP56" s="66"/>
      <c r="AQ56" s="66"/>
      <c r="AR56" s="66"/>
      <c r="AS56" s="183">
        <v>789.4</v>
      </c>
      <c r="AT56" s="66"/>
      <c r="AU56" s="66"/>
      <c r="AV56" s="66"/>
      <c r="AW56" s="66"/>
      <c r="AX56" s="66"/>
      <c r="AY56" s="66"/>
      <c r="AZ56" s="66">
        <v>789.4</v>
      </c>
      <c r="BA56" s="66">
        <v>789.4</v>
      </c>
      <c r="BB56" s="66">
        <v>0</v>
      </c>
      <c r="BC56" s="66">
        <v>0</v>
      </c>
      <c r="BE56" s="53"/>
    </row>
    <row r="57" spans="1:57" s="6" customFormat="1" ht="14.25" customHeight="1" x14ac:dyDescent="0.25">
      <c r="A57" s="45" t="s">
        <v>25</v>
      </c>
      <c r="B57" s="50" t="s">
        <v>51</v>
      </c>
      <c r="C57" s="254" t="s">
        <v>33</v>
      </c>
      <c r="D57" s="255"/>
      <c r="E57" s="255"/>
      <c r="F57" s="255"/>
      <c r="G57" s="256"/>
      <c r="H57" s="12"/>
      <c r="I57" s="12"/>
      <c r="J57" s="12"/>
      <c r="K57" s="12"/>
      <c r="L57" s="12">
        <f t="shared" ref="L57:BC57" si="13">L52+L53+L54+L55+L56</f>
        <v>953.1</v>
      </c>
      <c r="M57" s="12">
        <f t="shared" si="13"/>
        <v>8483.2999999999993</v>
      </c>
      <c r="N57" s="12"/>
      <c r="O57" s="12"/>
      <c r="P57" s="12"/>
      <c r="Q57" s="12"/>
      <c r="R57" s="12"/>
      <c r="S57" s="12"/>
      <c r="T57" s="12">
        <f t="shared" si="13"/>
        <v>9436.4000000000015</v>
      </c>
      <c r="U57" s="12">
        <f t="shared" si="13"/>
        <v>9436.4000000000015</v>
      </c>
      <c r="V57" s="12">
        <f t="shared" si="13"/>
        <v>13.5</v>
      </c>
      <c r="W57" s="12">
        <f t="shared" si="13"/>
        <v>0</v>
      </c>
      <c r="X57" s="12"/>
      <c r="Y57" s="12"/>
      <c r="Z57" s="12"/>
      <c r="AA57" s="12"/>
      <c r="AB57" s="12">
        <f t="shared" si="13"/>
        <v>894.2</v>
      </c>
      <c r="AC57" s="12">
        <f t="shared" si="13"/>
        <v>6760.4000000000005</v>
      </c>
      <c r="AD57" s="12"/>
      <c r="AE57" s="12"/>
      <c r="AF57" s="12"/>
      <c r="AG57" s="12"/>
      <c r="AH57" s="12"/>
      <c r="AI57" s="12"/>
      <c r="AJ57" s="12">
        <f t="shared" si="13"/>
        <v>7654.6</v>
      </c>
      <c r="AK57" s="12">
        <f t="shared" si="13"/>
        <v>7654.6</v>
      </c>
      <c r="AL57" s="12">
        <f t="shared" si="13"/>
        <v>17.3</v>
      </c>
      <c r="AM57" s="12">
        <f t="shared" si="13"/>
        <v>0</v>
      </c>
      <c r="AN57" s="12"/>
      <c r="AO57" s="12"/>
      <c r="AP57" s="12"/>
      <c r="AQ57" s="12"/>
      <c r="AR57" s="12">
        <f t="shared" si="13"/>
        <v>892.69999999999993</v>
      </c>
      <c r="AS57" s="12">
        <f t="shared" si="13"/>
        <v>6756.5999999999995</v>
      </c>
      <c r="AT57" s="12"/>
      <c r="AU57" s="12"/>
      <c r="AV57" s="12"/>
      <c r="AW57" s="12"/>
      <c r="AX57" s="12"/>
      <c r="AY57" s="12"/>
      <c r="AZ57" s="12">
        <f t="shared" si="13"/>
        <v>7649.2999999999993</v>
      </c>
      <c r="BA57" s="12">
        <f t="shared" si="13"/>
        <v>7649.2999999999993</v>
      </c>
      <c r="BB57" s="12">
        <f t="shared" si="13"/>
        <v>17.3</v>
      </c>
      <c r="BC57" s="12">
        <f t="shared" si="13"/>
        <v>0</v>
      </c>
    </row>
    <row r="58" spans="1:57" s="6" customFormat="1" ht="15.75" customHeight="1" x14ac:dyDescent="0.25">
      <c r="A58" s="45" t="s">
        <v>25</v>
      </c>
      <c r="B58" s="50" t="s">
        <v>53</v>
      </c>
      <c r="C58" s="271" t="s">
        <v>56</v>
      </c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1"/>
      <c r="AE58" s="271"/>
      <c r="AF58" s="271"/>
      <c r="AG58" s="271"/>
      <c r="AH58" s="271"/>
      <c r="AI58" s="271"/>
      <c r="AJ58" s="271"/>
      <c r="AK58" s="271"/>
      <c r="AL58" s="271"/>
      <c r="AM58" s="271"/>
      <c r="AN58" s="271"/>
      <c r="AO58" s="271"/>
      <c r="AP58" s="271"/>
      <c r="AQ58" s="271"/>
      <c r="AR58" s="271"/>
      <c r="AS58" s="271"/>
      <c r="AT58" s="271"/>
      <c r="AU58" s="271"/>
      <c r="AV58" s="271"/>
      <c r="AW58" s="271"/>
      <c r="AX58" s="271"/>
      <c r="AY58" s="271"/>
      <c r="AZ58" s="271"/>
      <c r="BA58" s="271"/>
      <c r="BB58" s="271"/>
      <c r="BC58" s="271"/>
    </row>
    <row r="59" spans="1:57" s="6" customFormat="1" ht="45.75" x14ac:dyDescent="0.25">
      <c r="A59" s="7" t="s">
        <v>25</v>
      </c>
      <c r="B59" s="50" t="s">
        <v>53</v>
      </c>
      <c r="C59" s="15" t="s">
        <v>25</v>
      </c>
      <c r="D59" s="77" t="s">
        <v>94</v>
      </c>
      <c r="E59" s="78" t="s">
        <v>55</v>
      </c>
      <c r="F59" s="79" t="s">
        <v>28</v>
      </c>
      <c r="G59" s="80" t="s">
        <v>29</v>
      </c>
      <c r="H59" s="192"/>
      <c r="I59" s="193"/>
      <c r="J59" s="193"/>
      <c r="K59" s="193"/>
      <c r="L59" s="193"/>
      <c r="M59" s="194">
        <v>477.4</v>
      </c>
      <c r="N59" s="193"/>
      <c r="O59" s="193"/>
      <c r="P59" s="193"/>
      <c r="Q59" s="193"/>
      <c r="R59" s="193"/>
      <c r="S59" s="193"/>
      <c r="T59" s="193">
        <v>477.4</v>
      </c>
      <c r="U59" s="193">
        <v>477.4</v>
      </c>
      <c r="V59" s="193">
        <v>0</v>
      </c>
      <c r="W59" s="193">
        <v>0</v>
      </c>
      <c r="X59" s="193"/>
      <c r="Y59" s="193"/>
      <c r="Z59" s="193"/>
      <c r="AA59" s="193"/>
      <c r="AB59" s="193"/>
      <c r="AC59" s="194">
        <v>477.4</v>
      </c>
      <c r="AD59" s="193"/>
      <c r="AE59" s="193"/>
      <c r="AF59" s="193"/>
      <c r="AG59" s="193"/>
      <c r="AH59" s="193"/>
      <c r="AI59" s="196"/>
      <c r="AJ59" s="193">
        <v>477.4</v>
      </c>
      <c r="AK59" s="193">
        <v>477.4</v>
      </c>
      <c r="AL59" s="193">
        <v>0</v>
      </c>
      <c r="AM59" s="193">
        <v>0</v>
      </c>
      <c r="AN59" s="193"/>
      <c r="AO59" s="193"/>
      <c r="AP59" s="193"/>
      <c r="AQ59" s="193"/>
      <c r="AR59" s="193"/>
      <c r="AS59" s="197">
        <v>457.6</v>
      </c>
      <c r="AT59" s="193"/>
      <c r="AU59" s="193"/>
      <c r="AV59" s="193"/>
      <c r="AW59" s="193"/>
      <c r="AX59" s="193"/>
      <c r="AY59" s="193"/>
      <c r="AZ59" s="193">
        <v>457.6</v>
      </c>
      <c r="BA59" s="193">
        <v>457.6</v>
      </c>
      <c r="BB59" s="193">
        <v>0</v>
      </c>
      <c r="BC59" s="193">
        <v>0</v>
      </c>
    </row>
    <row r="60" spans="1:57" s="6" customFormat="1" ht="45.75" x14ac:dyDescent="0.25">
      <c r="A60" s="257" t="s">
        <v>25</v>
      </c>
      <c r="B60" s="270" t="s">
        <v>53</v>
      </c>
      <c r="C60" s="275" t="s">
        <v>30</v>
      </c>
      <c r="D60" s="274" t="s">
        <v>75</v>
      </c>
      <c r="E60" s="272" t="s">
        <v>55</v>
      </c>
      <c r="F60" s="79" t="s">
        <v>32</v>
      </c>
      <c r="G60" s="273" t="s">
        <v>29</v>
      </c>
      <c r="H60" s="192"/>
      <c r="I60" s="193"/>
      <c r="J60" s="193"/>
      <c r="K60" s="193"/>
      <c r="L60" s="193"/>
      <c r="M60" s="194">
        <v>8.1999999999999993</v>
      </c>
      <c r="N60" s="193"/>
      <c r="O60" s="193"/>
      <c r="P60" s="193"/>
      <c r="Q60" s="193"/>
      <c r="R60" s="193"/>
      <c r="S60" s="193"/>
      <c r="T60" s="193">
        <v>8.1999999999999993</v>
      </c>
      <c r="U60" s="193">
        <v>8.1999999999999993</v>
      </c>
      <c r="V60" s="193">
        <v>6.3</v>
      </c>
      <c r="W60" s="193">
        <v>0</v>
      </c>
      <c r="X60" s="193"/>
      <c r="Y60" s="193"/>
      <c r="Z60" s="193"/>
      <c r="AA60" s="193"/>
      <c r="AB60" s="193"/>
      <c r="AC60" s="194">
        <v>8.1999999999999993</v>
      </c>
      <c r="AD60" s="193"/>
      <c r="AE60" s="193"/>
      <c r="AF60" s="193"/>
      <c r="AG60" s="193"/>
      <c r="AH60" s="193"/>
      <c r="AI60" s="196"/>
      <c r="AJ60" s="193">
        <v>8.1999999999999993</v>
      </c>
      <c r="AK60" s="193">
        <v>8.1999999999999993</v>
      </c>
      <c r="AL60" s="193">
        <v>6.3</v>
      </c>
      <c r="AM60" s="193">
        <v>0</v>
      </c>
      <c r="AN60" s="193"/>
      <c r="AO60" s="193"/>
      <c r="AP60" s="193"/>
      <c r="AQ60" s="193"/>
      <c r="AR60" s="66"/>
      <c r="AS60" s="183">
        <v>7.6</v>
      </c>
      <c r="AT60" s="66"/>
      <c r="AU60" s="66"/>
      <c r="AV60" s="66"/>
      <c r="AW60" s="66"/>
      <c r="AX60" s="66"/>
      <c r="AY60" s="66"/>
      <c r="AZ60" s="66">
        <v>7.6</v>
      </c>
      <c r="BA60" s="66">
        <v>7.6</v>
      </c>
      <c r="BB60" s="66">
        <v>5.8</v>
      </c>
      <c r="BC60" s="66">
        <v>0</v>
      </c>
    </row>
    <row r="61" spans="1:57" s="6" customFormat="1" ht="45.75" x14ac:dyDescent="0.25">
      <c r="A61" s="257"/>
      <c r="B61" s="270"/>
      <c r="C61" s="275"/>
      <c r="D61" s="274"/>
      <c r="E61" s="272"/>
      <c r="F61" s="79" t="s">
        <v>28</v>
      </c>
      <c r="G61" s="273"/>
      <c r="H61" s="192"/>
      <c r="I61" s="193"/>
      <c r="J61" s="193"/>
      <c r="K61" s="193"/>
      <c r="L61" s="193"/>
      <c r="M61" s="194">
        <v>3.7</v>
      </c>
      <c r="N61" s="193"/>
      <c r="O61" s="193"/>
      <c r="P61" s="193"/>
      <c r="Q61" s="193"/>
      <c r="R61" s="193"/>
      <c r="S61" s="193"/>
      <c r="T61" s="193">
        <v>3.7</v>
      </c>
      <c r="U61" s="193">
        <v>3.7</v>
      </c>
      <c r="V61" s="193">
        <v>0</v>
      </c>
      <c r="W61" s="193">
        <v>0</v>
      </c>
      <c r="X61" s="193"/>
      <c r="Y61" s="193"/>
      <c r="Z61" s="193"/>
      <c r="AA61" s="193"/>
      <c r="AB61" s="193"/>
      <c r="AC61" s="194">
        <v>3.7</v>
      </c>
      <c r="AD61" s="193"/>
      <c r="AE61" s="193"/>
      <c r="AF61" s="193"/>
      <c r="AG61" s="193"/>
      <c r="AH61" s="193"/>
      <c r="AI61" s="196"/>
      <c r="AJ61" s="193">
        <v>3.7</v>
      </c>
      <c r="AK61" s="193">
        <v>3.7</v>
      </c>
      <c r="AL61" s="193">
        <v>0</v>
      </c>
      <c r="AM61" s="193">
        <v>0</v>
      </c>
      <c r="AN61" s="193"/>
      <c r="AO61" s="193"/>
      <c r="AP61" s="193"/>
      <c r="AQ61" s="193"/>
      <c r="AR61" s="193"/>
      <c r="AS61" s="197">
        <v>3.5</v>
      </c>
      <c r="AT61" s="193"/>
      <c r="AU61" s="193"/>
      <c r="AV61" s="193"/>
      <c r="AW61" s="193"/>
      <c r="AX61" s="193"/>
      <c r="AY61" s="193"/>
      <c r="AZ61" s="193">
        <v>3.5</v>
      </c>
      <c r="BA61" s="193">
        <v>3.5</v>
      </c>
      <c r="BB61" s="193">
        <v>0</v>
      </c>
      <c r="BC61" s="193">
        <v>0</v>
      </c>
    </row>
    <row r="62" spans="1:57" s="40" customFormat="1" ht="63.75" x14ac:dyDescent="0.25">
      <c r="A62" s="87" t="s">
        <v>25</v>
      </c>
      <c r="B62" s="88" t="s">
        <v>53</v>
      </c>
      <c r="C62" s="89" t="s">
        <v>36</v>
      </c>
      <c r="D62" s="81" t="s">
        <v>85</v>
      </c>
      <c r="E62" s="82" t="s">
        <v>55</v>
      </c>
      <c r="F62" s="79" t="s">
        <v>28</v>
      </c>
      <c r="G62" s="80" t="s">
        <v>29</v>
      </c>
      <c r="H62" s="193"/>
      <c r="I62" s="193"/>
      <c r="J62" s="193"/>
      <c r="K62" s="193"/>
      <c r="L62" s="193">
        <v>14.1</v>
      </c>
      <c r="M62" s="193"/>
      <c r="N62" s="193"/>
      <c r="O62" s="193"/>
      <c r="P62" s="193"/>
      <c r="Q62" s="193"/>
      <c r="R62" s="193"/>
      <c r="S62" s="193"/>
      <c r="T62" s="193">
        <v>14.1</v>
      </c>
      <c r="U62" s="193">
        <v>14.1</v>
      </c>
      <c r="V62" s="193">
        <v>0</v>
      </c>
      <c r="W62" s="193">
        <v>0</v>
      </c>
      <c r="X62" s="195"/>
      <c r="Y62" s="193"/>
      <c r="Z62" s="193"/>
      <c r="AA62" s="193"/>
      <c r="AB62" s="193">
        <v>14.1</v>
      </c>
      <c r="AC62" s="193"/>
      <c r="AD62" s="193"/>
      <c r="AE62" s="193"/>
      <c r="AF62" s="193"/>
      <c r="AG62" s="193"/>
      <c r="AH62" s="193"/>
      <c r="AI62" s="193"/>
      <c r="AJ62" s="193">
        <v>14.1</v>
      </c>
      <c r="AK62" s="193">
        <v>14.1</v>
      </c>
      <c r="AL62" s="193">
        <v>0</v>
      </c>
      <c r="AM62" s="193">
        <v>0</v>
      </c>
      <c r="AN62" s="195"/>
      <c r="AO62" s="193"/>
      <c r="AP62" s="193"/>
      <c r="AQ62" s="193"/>
      <c r="AR62" s="193">
        <v>14</v>
      </c>
      <c r="AS62" s="193"/>
      <c r="AT62" s="193"/>
      <c r="AU62" s="193"/>
      <c r="AV62" s="193"/>
      <c r="AW62" s="193"/>
      <c r="AX62" s="193"/>
      <c r="AY62" s="193"/>
      <c r="AZ62" s="193">
        <v>14</v>
      </c>
      <c r="BA62" s="193">
        <v>14</v>
      </c>
      <c r="BB62" s="193">
        <v>0</v>
      </c>
      <c r="BC62" s="193">
        <v>0</v>
      </c>
    </row>
    <row r="63" spans="1:57" s="6" customFormat="1" ht="14.25" customHeight="1" x14ac:dyDescent="0.25">
      <c r="A63" s="45" t="s">
        <v>25</v>
      </c>
      <c r="B63" s="50" t="s">
        <v>53</v>
      </c>
      <c r="C63" s="254" t="s">
        <v>33</v>
      </c>
      <c r="D63" s="255"/>
      <c r="E63" s="255"/>
      <c r="F63" s="255"/>
      <c r="G63" s="256"/>
      <c r="H63" s="12"/>
      <c r="I63" s="12"/>
      <c r="J63" s="12"/>
      <c r="K63" s="12"/>
      <c r="L63" s="12">
        <f t="shared" ref="L63:BC63" si="14">L59+L60+L61+L62</f>
        <v>14.1</v>
      </c>
      <c r="M63" s="12">
        <f t="shared" si="14"/>
        <v>489.29999999999995</v>
      </c>
      <c r="N63" s="12"/>
      <c r="O63" s="12"/>
      <c r="P63" s="12"/>
      <c r="Q63" s="12"/>
      <c r="R63" s="12"/>
      <c r="S63" s="12"/>
      <c r="T63" s="12">
        <f t="shared" si="14"/>
        <v>503.4</v>
      </c>
      <c r="U63" s="12">
        <f t="shared" si="14"/>
        <v>503.4</v>
      </c>
      <c r="V63" s="12">
        <f t="shared" si="14"/>
        <v>6.3</v>
      </c>
      <c r="W63" s="12">
        <f t="shared" si="14"/>
        <v>0</v>
      </c>
      <c r="X63" s="12"/>
      <c r="Y63" s="12"/>
      <c r="Z63" s="12"/>
      <c r="AA63" s="12"/>
      <c r="AB63" s="12">
        <f t="shared" si="14"/>
        <v>14.1</v>
      </c>
      <c r="AC63" s="12">
        <f t="shared" si="14"/>
        <v>489.29999999999995</v>
      </c>
      <c r="AD63" s="12"/>
      <c r="AE63" s="12"/>
      <c r="AF63" s="12"/>
      <c r="AG63" s="12"/>
      <c r="AH63" s="12"/>
      <c r="AI63" s="12"/>
      <c r="AJ63" s="12">
        <f t="shared" si="14"/>
        <v>503.4</v>
      </c>
      <c r="AK63" s="12">
        <f t="shared" si="14"/>
        <v>503.4</v>
      </c>
      <c r="AL63" s="12">
        <f t="shared" si="14"/>
        <v>6.3</v>
      </c>
      <c r="AM63" s="12">
        <f t="shared" si="14"/>
        <v>0</v>
      </c>
      <c r="AN63" s="12"/>
      <c r="AO63" s="12"/>
      <c r="AP63" s="12"/>
      <c r="AQ63" s="12"/>
      <c r="AR63" s="12">
        <f t="shared" si="14"/>
        <v>14</v>
      </c>
      <c r="AS63" s="12">
        <f t="shared" si="14"/>
        <v>468.70000000000005</v>
      </c>
      <c r="AT63" s="12"/>
      <c r="AU63" s="12"/>
      <c r="AV63" s="12"/>
      <c r="AW63" s="12"/>
      <c r="AX63" s="12"/>
      <c r="AY63" s="12"/>
      <c r="AZ63" s="12">
        <f t="shared" si="14"/>
        <v>482.70000000000005</v>
      </c>
      <c r="BA63" s="12">
        <f t="shared" si="14"/>
        <v>482.70000000000005</v>
      </c>
      <c r="BB63" s="12">
        <f t="shared" si="14"/>
        <v>5.8</v>
      </c>
      <c r="BC63" s="12">
        <f t="shared" si="14"/>
        <v>0</v>
      </c>
    </row>
    <row r="64" spans="1:57" s="6" customFormat="1" ht="15.75" customHeight="1" x14ac:dyDescent="0.25">
      <c r="A64" s="45" t="s">
        <v>25</v>
      </c>
      <c r="B64" s="50" t="s">
        <v>55</v>
      </c>
      <c r="C64" s="271" t="s">
        <v>58</v>
      </c>
      <c r="D64" s="271"/>
      <c r="E64" s="271"/>
      <c r="F64" s="271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1"/>
      <c r="AE64" s="271"/>
      <c r="AF64" s="271"/>
      <c r="AG64" s="271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1"/>
      <c r="AT64" s="271"/>
      <c r="AU64" s="271"/>
      <c r="AV64" s="271"/>
      <c r="AW64" s="271"/>
      <c r="AX64" s="271"/>
      <c r="AY64" s="271"/>
      <c r="AZ64" s="271"/>
      <c r="BA64" s="271"/>
      <c r="BB64" s="271"/>
      <c r="BC64" s="271"/>
    </row>
    <row r="65" spans="1:2694" s="6" customFormat="1" ht="48.75" customHeight="1" x14ac:dyDescent="0.25">
      <c r="A65" s="45" t="s">
        <v>25</v>
      </c>
      <c r="B65" s="50" t="s">
        <v>55</v>
      </c>
      <c r="C65" s="44" t="s">
        <v>25</v>
      </c>
      <c r="D65" s="10" t="s">
        <v>59</v>
      </c>
      <c r="E65" s="11" t="s">
        <v>55</v>
      </c>
      <c r="F65" s="35" t="s">
        <v>28</v>
      </c>
      <c r="G65" s="42" t="s">
        <v>29</v>
      </c>
      <c r="H65" s="30">
        <v>10564</v>
      </c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20"/>
      <c r="U65" s="16"/>
      <c r="V65" s="16"/>
      <c r="W65" s="17"/>
      <c r="X65" s="30">
        <v>10609</v>
      </c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30"/>
      <c r="AJ65" s="17"/>
      <c r="AK65" s="17"/>
      <c r="AL65" s="17"/>
      <c r="AM65" s="17"/>
      <c r="AN65" s="13">
        <v>10598.9</v>
      </c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</row>
    <row r="66" spans="1:2694" s="6" customFormat="1" ht="58.5" customHeight="1" x14ac:dyDescent="0.25">
      <c r="A66" s="45" t="s">
        <v>25</v>
      </c>
      <c r="B66" s="50" t="s">
        <v>55</v>
      </c>
      <c r="C66" s="44" t="s">
        <v>30</v>
      </c>
      <c r="D66" s="10" t="s">
        <v>107</v>
      </c>
      <c r="E66" s="11" t="s">
        <v>55</v>
      </c>
      <c r="F66" s="35" t="s">
        <v>32</v>
      </c>
      <c r="G66" s="42" t="s">
        <v>29</v>
      </c>
      <c r="H66" s="30">
        <v>211.3</v>
      </c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9"/>
      <c r="U66" s="19"/>
      <c r="V66" s="19"/>
      <c r="W66" s="17"/>
      <c r="X66" s="30">
        <v>212.2</v>
      </c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30"/>
      <c r="AJ66" s="17"/>
      <c r="AK66" s="17"/>
      <c r="AL66" s="17"/>
      <c r="AM66" s="17"/>
      <c r="AN66" s="13">
        <v>211.9</v>
      </c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</row>
    <row r="67" spans="1:2694" s="6" customFormat="1" ht="14.25" customHeight="1" x14ac:dyDescent="0.25">
      <c r="A67" s="45" t="s">
        <v>25</v>
      </c>
      <c r="B67" s="50" t="s">
        <v>55</v>
      </c>
      <c r="C67" s="254" t="s">
        <v>33</v>
      </c>
      <c r="D67" s="255"/>
      <c r="E67" s="255"/>
      <c r="F67" s="255"/>
      <c r="G67" s="256"/>
      <c r="H67" s="12">
        <f>H65+H66</f>
        <v>10775.3</v>
      </c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>
        <f t="shared" ref="X67:AN67" si="15">X65+X66</f>
        <v>10821.2</v>
      </c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>
        <f t="shared" si="15"/>
        <v>10810.8</v>
      </c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</row>
    <row r="68" spans="1:2694" s="6" customFormat="1" ht="15.75" customHeight="1" x14ac:dyDescent="0.25">
      <c r="A68" s="45" t="s">
        <v>25</v>
      </c>
      <c r="B68" s="50" t="s">
        <v>57</v>
      </c>
      <c r="C68" s="271" t="s">
        <v>61</v>
      </c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1"/>
      <c r="AE68" s="271"/>
      <c r="AF68" s="271"/>
      <c r="AG68" s="271"/>
      <c r="AH68" s="271"/>
      <c r="AI68" s="271"/>
      <c r="AJ68" s="271"/>
      <c r="AK68" s="271"/>
      <c r="AL68" s="271"/>
      <c r="AM68" s="271"/>
      <c r="AN68" s="271"/>
      <c r="AO68" s="271"/>
      <c r="AP68" s="271"/>
      <c r="AQ68" s="271"/>
      <c r="AR68" s="271"/>
      <c r="AS68" s="271"/>
      <c r="AT68" s="271"/>
      <c r="AU68" s="271"/>
      <c r="AV68" s="271"/>
      <c r="AW68" s="271"/>
      <c r="AX68" s="271"/>
      <c r="AY68" s="271"/>
      <c r="AZ68" s="271"/>
      <c r="BA68" s="271"/>
      <c r="BB68" s="271"/>
      <c r="BC68" s="271"/>
    </row>
    <row r="69" spans="1:2694" s="6" customFormat="1" ht="48.75" customHeight="1" x14ac:dyDescent="0.25">
      <c r="A69" s="45" t="s">
        <v>25</v>
      </c>
      <c r="B69" s="50" t="s">
        <v>57</v>
      </c>
      <c r="C69" s="44" t="s">
        <v>25</v>
      </c>
      <c r="D69" s="10" t="s">
        <v>62</v>
      </c>
      <c r="E69" s="11" t="s">
        <v>55</v>
      </c>
      <c r="F69" s="35" t="s">
        <v>28</v>
      </c>
      <c r="G69" s="42" t="s">
        <v>29</v>
      </c>
      <c r="H69" s="30">
        <v>2174.6999999999998</v>
      </c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7"/>
      <c r="X69" s="17">
        <v>2174.6999999999998</v>
      </c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30"/>
      <c r="AJ69" s="17"/>
      <c r="AK69" s="17"/>
      <c r="AL69" s="17"/>
      <c r="AM69" s="17"/>
      <c r="AN69" s="13">
        <v>2123.6</v>
      </c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</row>
    <row r="70" spans="1:2694" s="6" customFormat="1" ht="51" customHeight="1" x14ac:dyDescent="0.25">
      <c r="A70" s="45" t="s">
        <v>25</v>
      </c>
      <c r="B70" s="50" t="s">
        <v>57</v>
      </c>
      <c r="C70" s="44" t="s">
        <v>30</v>
      </c>
      <c r="D70" s="10" t="s">
        <v>108</v>
      </c>
      <c r="E70" s="11" t="s">
        <v>55</v>
      </c>
      <c r="F70" s="35" t="s">
        <v>32</v>
      </c>
      <c r="G70" s="42" t="s">
        <v>29</v>
      </c>
      <c r="H70" s="30">
        <v>70.599999999999994</v>
      </c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9"/>
      <c r="U70" s="19"/>
      <c r="V70" s="19"/>
      <c r="W70" s="17"/>
      <c r="X70" s="17">
        <v>70.599999999999994</v>
      </c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30"/>
      <c r="AJ70" s="17"/>
      <c r="AK70" s="17"/>
      <c r="AL70" s="17"/>
      <c r="AM70" s="17"/>
      <c r="AN70" s="13">
        <v>68.8</v>
      </c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</row>
    <row r="71" spans="1:2694" s="6" customFormat="1" ht="14.25" customHeight="1" x14ac:dyDescent="0.25">
      <c r="A71" s="45" t="s">
        <v>25</v>
      </c>
      <c r="B71" s="50" t="s">
        <v>57</v>
      </c>
      <c r="C71" s="254" t="s">
        <v>33</v>
      </c>
      <c r="D71" s="255"/>
      <c r="E71" s="255"/>
      <c r="F71" s="255"/>
      <c r="G71" s="256"/>
      <c r="H71" s="12">
        <f>H69+H70</f>
        <v>2245.2999999999997</v>
      </c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>
        <f t="shared" ref="X71:AN71" si="16">X69+X70</f>
        <v>2245.2999999999997</v>
      </c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>
        <f t="shared" si="16"/>
        <v>2192.4</v>
      </c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</row>
    <row r="72" spans="1:2694" s="6" customFormat="1" ht="15.75" customHeight="1" x14ac:dyDescent="0.25">
      <c r="A72" s="45" t="s">
        <v>25</v>
      </c>
      <c r="B72" s="50" t="s">
        <v>60</v>
      </c>
      <c r="C72" s="271" t="s">
        <v>64</v>
      </c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  <c r="U72" s="271"/>
      <c r="V72" s="271"/>
      <c r="W72" s="271"/>
      <c r="X72" s="271"/>
      <c r="Y72" s="271"/>
      <c r="Z72" s="271"/>
      <c r="AA72" s="271"/>
      <c r="AB72" s="271"/>
      <c r="AC72" s="271"/>
      <c r="AD72" s="271"/>
      <c r="AE72" s="271"/>
      <c r="AF72" s="271"/>
      <c r="AG72" s="271"/>
      <c r="AH72" s="271"/>
      <c r="AI72" s="271"/>
      <c r="AJ72" s="271"/>
      <c r="AK72" s="271"/>
      <c r="AL72" s="271"/>
      <c r="AM72" s="271"/>
      <c r="AN72" s="271"/>
      <c r="AO72" s="271"/>
      <c r="AP72" s="271"/>
      <c r="AQ72" s="271"/>
      <c r="AR72" s="271"/>
      <c r="AS72" s="271"/>
      <c r="AT72" s="271"/>
      <c r="AU72" s="271"/>
      <c r="AV72" s="271"/>
      <c r="AW72" s="271"/>
      <c r="AX72" s="271"/>
      <c r="AY72" s="271"/>
      <c r="AZ72" s="271"/>
      <c r="BA72" s="271"/>
      <c r="BB72" s="271"/>
      <c r="BC72" s="271"/>
    </row>
    <row r="73" spans="1:2694" s="6" customFormat="1" ht="45.75" x14ac:dyDescent="0.25">
      <c r="A73" s="45" t="s">
        <v>25</v>
      </c>
      <c r="B73" s="50" t="s">
        <v>60</v>
      </c>
      <c r="C73" s="9" t="s">
        <v>25</v>
      </c>
      <c r="D73" s="56" t="s">
        <v>81</v>
      </c>
      <c r="E73" s="41" t="s">
        <v>55</v>
      </c>
      <c r="F73" s="35" t="s">
        <v>32</v>
      </c>
      <c r="G73" s="42" t="s">
        <v>29</v>
      </c>
      <c r="H73" s="73"/>
      <c r="I73" s="19"/>
      <c r="J73" s="19"/>
      <c r="K73" s="19"/>
      <c r="L73" s="19">
        <v>20</v>
      </c>
      <c r="M73" s="19"/>
      <c r="N73" s="19"/>
      <c r="O73" s="19"/>
      <c r="P73" s="19"/>
      <c r="Q73" s="19"/>
      <c r="R73" s="19"/>
      <c r="S73" s="19"/>
      <c r="T73" s="66">
        <v>20</v>
      </c>
      <c r="U73" s="66">
        <v>20</v>
      </c>
      <c r="V73" s="66">
        <v>0</v>
      </c>
      <c r="W73" s="66">
        <v>0</v>
      </c>
      <c r="X73" s="66"/>
      <c r="Y73" s="66"/>
      <c r="Z73" s="66"/>
      <c r="AA73" s="66"/>
      <c r="AB73" s="66">
        <v>20</v>
      </c>
      <c r="AC73" s="66"/>
      <c r="AD73" s="66"/>
      <c r="AE73" s="66"/>
      <c r="AF73" s="66"/>
      <c r="AG73" s="66"/>
      <c r="AH73" s="66"/>
      <c r="AI73" s="66"/>
      <c r="AJ73" s="66">
        <v>20</v>
      </c>
      <c r="AK73" s="66">
        <v>20</v>
      </c>
      <c r="AL73" s="66">
        <v>0</v>
      </c>
      <c r="AM73" s="66">
        <v>0</v>
      </c>
      <c r="AN73" s="66"/>
      <c r="AO73" s="66"/>
      <c r="AP73" s="66"/>
      <c r="AQ73" s="66"/>
      <c r="AR73" s="183">
        <v>10.4</v>
      </c>
      <c r="AS73" s="66"/>
      <c r="AT73" s="66"/>
      <c r="AU73" s="66"/>
      <c r="AV73" s="66"/>
      <c r="AW73" s="66"/>
      <c r="AX73" s="66"/>
      <c r="AY73" s="66"/>
      <c r="AZ73" s="66">
        <v>10.4</v>
      </c>
      <c r="BA73" s="66">
        <v>10.4</v>
      </c>
      <c r="BB73" s="66">
        <v>0</v>
      </c>
      <c r="BC73" s="66">
        <v>0</v>
      </c>
    </row>
    <row r="74" spans="1:2694" s="6" customFormat="1" ht="14.25" customHeight="1" x14ac:dyDescent="0.25">
      <c r="A74" s="45" t="s">
        <v>25</v>
      </c>
      <c r="B74" s="50" t="s">
        <v>60</v>
      </c>
      <c r="C74" s="254" t="s">
        <v>33</v>
      </c>
      <c r="D74" s="255"/>
      <c r="E74" s="255"/>
      <c r="F74" s="255"/>
      <c r="G74" s="256"/>
      <c r="H74" s="12"/>
      <c r="I74" s="12"/>
      <c r="J74" s="12"/>
      <c r="K74" s="12"/>
      <c r="L74" s="12">
        <f t="shared" ref="L74:BC74" si="17">L73</f>
        <v>20</v>
      </c>
      <c r="M74" s="12"/>
      <c r="N74" s="12"/>
      <c r="O74" s="12"/>
      <c r="P74" s="12"/>
      <c r="Q74" s="12"/>
      <c r="R74" s="12"/>
      <c r="S74" s="12"/>
      <c r="T74" s="12">
        <f t="shared" si="17"/>
        <v>20</v>
      </c>
      <c r="U74" s="12">
        <f t="shared" si="17"/>
        <v>20</v>
      </c>
      <c r="V74" s="12">
        <f t="shared" si="17"/>
        <v>0</v>
      </c>
      <c r="W74" s="12">
        <f t="shared" si="17"/>
        <v>0</v>
      </c>
      <c r="X74" s="12"/>
      <c r="Y74" s="12"/>
      <c r="Z74" s="12"/>
      <c r="AA74" s="12"/>
      <c r="AB74" s="12">
        <f t="shared" si="17"/>
        <v>20</v>
      </c>
      <c r="AC74" s="12"/>
      <c r="AD74" s="12"/>
      <c r="AE74" s="12"/>
      <c r="AF74" s="12"/>
      <c r="AG74" s="12"/>
      <c r="AH74" s="12"/>
      <c r="AI74" s="12"/>
      <c r="AJ74" s="12">
        <f t="shared" si="17"/>
        <v>20</v>
      </c>
      <c r="AK74" s="12">
        <f t="shared" si="17"/>
        <v>20</v>
      </c>
      <c r="AL74" s="12">
        <f t="shared" si="17"/>
        <v>0</v>
      </c>
      <c r="AM74" s="12">
        <f t="shared" si="17"/>
        <v>0</v>
      </c>
      <c r="AN74" s="12"/>
      <c r="AO74" s="12"/>
      <c r="AP74" s="12"/>
      <c r="AQ74" s="12"/>
      <c r="AR74" s="12">
        <f t="shared" si="17"/>
        <v>10.4</v>
      </c>
      <c r="AS74" s="12"/>
      <c r="AT74" s="12"/>
      <c r="AU74" s="12"/>
      <c r="AV74" s="12"/>
      <c r="AW74" s="12"/>
      <c r="AX74" s="12"/>
      <c r="AY74" s="12"/>
      <c r="AZ74" s="12">
        <f t="shared" si="17"/>
        <v>10.4</v>
      </c>
      <c r="BA74" s="12">
        <f t="shared" si="17"/>
        <v>10.4</v>
      </c>
      <c r="BB74" s="12">
        <f t="shared" si="17"/>
        <v>0</v>
      </c>
      <c r="BC74" s="12">
        <f t="shared" si="17"/>
        <v>0</v>
      </c>
    </row>
    <row r="75" spans="1:2694" s="6" customFormat="1" ht="15.75" customHeight="1" x14ac:dyDescent="0.25">
      <c r="A75" s="45" t="s">
        <v>25</v>
      </c>
      <c r="B75" s="50" t="s">
        <v>63</v>
      </c>
      <c r="C75" s="271" t="s">
        <v>66</v>
      </c>
      <c r="D75" s="271"/>
      <c r="E75" s="271"/>
      <c r="F75" s="271"/>
      <c r="G75" s="271"/>
      <c r="H75" s="271"/>
      <c r="I75" s="271"/>
      <c r="J75" s="271"/>
      <c r="K75" s="271"/>
      <c r="L75" s="271"/>
      <c r="M75" s="271"/>
      <c r="N75" s="271"/>
      <c r="O75" s="271"/>
      <c r="P75" s="271"/>
      <c r="Q75" s="271"/>
      <c r="R75" s="271"/>
      <c r="S75" s="271"/>
      <c r="T75" s="271"/>
      <c r="U75" s="271"/>
      <c r="V75" s="271"/>
      <c r="W75" s="271"/>
      <c r="X75" s="271"/>
      <c r="Y75" s="271"/>
      <c r="Z75" s="271"/>
      <c r="AA75" s="271"/>
      <c r="AB75" s="271"/>
      <c r="AC75" s="271"/>
      <c r="AD75" s="271"/>
      <c r="AE75" s="271"/>
      <c r="AF75" s="271"/>
      <c r="AG75" s="271"/>
      <c r="AH75" s="271"/>
      <c r="AI75" s="271"/>
      <c r="AJ75" s="271"/>
      <c r="AK75" s="271"/>
      <c r="AL75" s="271"/>
      <c r="AM75" s="271"/>
      <c r="AN75" s="271"/>
      <c r="AO75" s="271"/>
      <c r="AP75" s="271"/>
      <c r="AQ75" s="271"/>
      <c r="AR75" s="271"/>
      <c r="AS75" s="271"/>
      <c r="AT75" s="271"/>
      <c r="AU75" s="271"/>
      <c r="AV75" s="271"/>
      <c r="AW75" s="271"/>
      <c r="AX75" s="271"/>
      <c r="AY75" s="271"/>
      <c r="AZ75" s="271"/>
      <c r="BA75" s="271"/>
      <c r="BB75" s="271"/>
      <c r="BC75" s="271"/>
    </row>
    <row r="76" spans="1:2694" s="6" customFormat="1" ht="51" x14ac:dyDescent="0.25">
      <c r="A76" s="48" t="s">
        <v>25</v>
      </c>
      <c r="B76" s="46" t="s">
        <v>63</v>
      </c>
      <c r="C76" s="21" t="s">
        <v>25</v>
      </c>
      <c r="D76" s="77" t="s">
        <v>109</v>
      </c>
      <c r="E76" s="78" t="s">
        <v>55</v>
      </c>
      <c r="F76" s="79" t="s">
        <v>28</v>
      </c>
      <c r="G76" s="80" t="s">
        <v>29</v>
      </c>
      <c r="H76" s="74"/>
      <c r="I76" s="83"/>
      <c r="J76" s="83"/>
      <c r="K76" s="83"/>
      <c r="L76" s="84">
        <v>800</v>
      </c>
      <c r="M76" s="83"/>
      <c r="N76" s="83"/>
      <c r="O76" s="83"/>
      <c r="P76" s="83"/>
      <c r="Q76" s="83"/>
      <c r="R76" s="83"/>
      <c r="S76" s="83"/>
      <c r="T76" s="83">
        <v>800</v>
      </c>
      <c r="U76" s="83">
        <v>800</v>
      </c>
      <c r="V76" s="83">
        <v>0</v>
      </c>
      <c r="W76" s="83">
        <v>0</v>
      </c>
      <c r="X76" s="83"/>
      <c r="Y76" s="83"/>
      <c r="Z76" s="83"/>
      <c r="AA76" s="83"/>
      <c r="AB76" s="84">
        <v>851.2</v>
      </c>
      <c r="AC76" s="83">
        <v>200.7</v>
      </c>
      <c r="AD76" s="83"/>
      <c r="AE76" s="83"/>
      <c r="AF76" s="83"/>
      <c r="AG76" s="83"/>
      <c r="AH76" s="83"/>
      <c r="AI76" s="85"/>
      <c r="AJ76" s="84">
        <f>AB76+AC76</f>
        <v>1051.9000000000001</v>
      </c>
      <c r="AK76" s="84">
        <f>AB76+AC76</f>
        <v>1051.9000000000001</v>
      </c>
      <c r="AL76" s="83">
        <v>0</v>
      </c>
      <c r="AM76" s="83">
        <v>0</v>
      </c>
      <c r="AN76" s="198"/>
      <c r="AO76" s="198"/>
      <c r="AP76" s="198"/>
      <c r="AQ76" s="198"/>
      <c r="AR76" s="200">
        <v>849.5</v>
      </c>
      <c r="AS76" s="200">
        <v>200.7</v>
      </c>
      <c r="AT76" s="198"/>
      <c r="AU76" s="198"/>
      <c r="AV76" s="198"/>
      <c r="AW76" s="198"/>
      <c r="AX76" s="198"/>
      <c r="AY76" s="198"/>
      <c r="AZ76" s="198">
        <f>AR76+AS76</f>
        <v>1050.2</v>
      </c>
      <c r="BA76" s="198">
        <f>AR76+AS76</f>
        <v>1050.2</v>
      </c>
      <c r="BB76" s="198">
        <v>0</v>
      </c>
      <c r="BC76" s="198">
        <v>0</v>
      </c>
    </row>
    <row r="77" spans="1:2694" s="18" customFormat="1" ht="45.75" x14ac:dyDescent="0.25">
      <c r="A77" s="45" t="s">
        <v>25</v>
      </c>
      <c r="B77" s="50" t="s">
        <v>63</v>
      </c>
      <c r="C77" s="44" t="s">
        <v>30</v>
      </c>
      <c r="D77" s="10" t="s">
        <v>110</v>
      </c>
      <c r="E77" s="11" t="s">
        <v>55</v>
      </c>
      <c r="F77" s="35" t="s">
        <v>28</v>
      </c>
      <c r="G77" s="42" t="s">
        <v>29</v>
      </c>
      <c r="H77" s="30">
        <v>26</v>
      </c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9"/>
      <c r="U77" s="19"/>
      <c r="V77" s="19"/>
      <c r="W77" s="17"/>
      <c r="X77" s="30">
        <v>30.4</v>
      </c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J77" s="17"/>
      <c r="AK77" s="17"/>
      <c r="AL77" s="17"/>
      <c r="AM77" s="17"/>
      <c r="AN77" s="66">
        <v>30.3</v>
      </c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  <c r="IV77" s="6"/>
      <c r="IW77" s="6"/>
      <c r="IX77" s="6"/>
      <c r="IY77" s="6"/>
      <c r="IZ77" s="6"/>
      <c r="JA77" s="6"/>
      <c r="JB77" s="6"/>
      <c r="JC77" s="6"/>
      <c r="JD77" s="6"/>
      <c r="JE77" s="6"/>
      <c r="JF77" s="6"/>
      <c r="JG77" s="6"/>
      <c r="JH77" s="6"/>
      <c r="JI77" s="6"/>
      <c r="JJ77" s="6"/>
      <c r="JK77" s="6"/>
      <c r="JL77" s="6"/>
      <c r="JM77" s="6"/>
      <c r="JN77" s="6"/>
      <c r="JO77" s="6"/>
      <c r="JP77" s="6"/>
      <c r="JQ77" s="6"/>
      <c r="JR77" s="6"/>
      <c r="JS77" s="6"/>
      <c r="JT77" s="6"/>
      <c r="JU77" s="6"/>
      <c r="JV77" s="6"/>
      <c r="JW77" s="6"/>
      <c r="JX77" s="6"/>
      <c r="JY77" s="6"/>
      <c r="JZ77" s="6"/>
      <c r="KA77" s="6"/>
      <c r="KB77" s="6"/>
      <c r="KC77" s="6"/>
      <c r="KD77" s="6"/>
      <c r="KE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  <c r="KU77" s="6"/>
      <c r="KV77" s="6"/>
      <c r="KW77" s="6"/>
      <c r="KX77" s="6"/>
      <c r="KY77" s="6"/>
      <c r="KZ77" s="6"/>
      <c r="LA77" s="6"/>
      <c r="LB77" s="6"/>
      <c r="LC77" s="6"/>
      <c r="LD77" s="6"/>
      <c r="LE77" s="6"/>
      <c r="LF77" s="6"/>
      <c r="LG77" s="6"/>
      <c r="LH77" s="6"/>
      <c r="LI77" s="6"/>
      <c r="LJ77" s="6"/>
      <c r="LK77" s="6"/>
      <c r="LL77" s="6"/>
      <c r="LM77" s="6"/>
      <c r="LN77" s="6"/>
      <c r="LO77" s="6"/>
      <c r="LP77" s="6"/>
      <c r="LQ77" s="6"/>
      <c r="LR77" s="6"/>
      <c r="LS77" s="6"/>
      <c r="LT77" s="6"/>
      <c r="LU77" s="6"/>
      <c r="LV77" s="6"/>
      <c r="LW77" s="6"/>
      <c r="LX77" s="6"/>
      <c r="LY77" s="6"/>
      <c r="LZ77" s="6"/>
      <c r="MA77" s="6"/>
      <c r="MB77" s="6"/>
      <c r="MC77" s="6"/>
      <c r="MD77" s="6"/>
      <c r="ME77" s="6"/>
      <c r="MF77" s="6"/>
      <c r="MG77" s="6"/>
      <c r="MH77" s="6"/>
      <c r="MI77" s="6"/>
      <c r="MJ77" s="6"/>
      <c r="MK77" s="6"/>
      <c r="ML77" s="6"/>
      <c r="MM77" s="6"/>
      <c r="MN77" s="6"/>
      <c r="MO77" s="6"/>
      <c r="MP77" s="6"/>
      <c r="MQ77" s="6"/>
      <c r="MR77" s="6"/>
      <c r="MS77" s="6"/>
      <c r="MT77" s="6"/>
      <c r="MU77" s="6"/>
      <c r="MV77" s="6"/>
      <c r="MW77" s="6"/>
      <c r="MX77" s="6"/>
      <c r="MY77" s="6"/>
      <c r="MZ77" s="6"/>
      <c r="NA77" s="6"/>
      <c r="NB77" s="6"/>
      <c r="NC77" s="6"/>
      <c r="ND77" s="6"/>
      <c r="NE77" s="6"/>
      <c r="NF77" s="6"/>
      <c r="NG77" s="6"/>
      <c r="NH77" s="6"/>
      <c r="NI77" s="6"/>
      <c r="NJ77" s="6"/>
      <c r="NK77" s="6"/>
      <c r="NL77" s="6"/>
      <c r="NM77" s="6"/>
      <c r="NN77" s="6"/>
      <c r="NO77" s="6"/>
      <c r="NP77" s="6"/>
      <c r="NQ77" s="6"/>
      <c r="NR77" s="6"/>
      <c r="NS77" s="6"/>
      <c r="NT77" s="6"/>
      <c r="NU77" s="6"/>
      <c r="NV77" s="6"/>
      <c r="NW77" s="6"/>
      <c r="NX77" s="6"/>
      <c r="NY77" s="6"/>
      <c r="NZ77" s="6"/>
      <c r="OA77" s="6"/>
      <c r="OB77" s="6"/>
      <c r="OC77" s="6"/>
      <c r="OD77" s="6"/>
      <c r="OE77" s="6"/>
      <c r="OF77" s="6"/>
      <c r="OG77" s="6"/>
      <c r="OH77" s="6"/>
      <c r="OI77" s="6"/>
      <c r="OJ77" s="6"/>
      <c r="OK77" s="6"/>
      <c r="OL77" s="6"/>
      <c r="OM77" s="6"/>
      <c r="ON77" s="6"/>
      <c r="OO77" s="6"/>
      <c r="OP77" s="6"/>
      <c r="OQ77" s="6"/>
      <c r="OR77" s="6"/>
      <c r="OS77" s="6"/>
      <c r="OT77" s="6"/>
      <c r="OU77" s="6"/>
      <c r="OV77" s="6"/>
      <c r="OW77" s="6"/>
      <c r="OX77" s="6"/>
      <c r="OY77" s="6"/>
      <c r="OZ77" s="6"/>
      <c r="PA77" s="6"/>
      <c r="PB77" s="6"/>
      <c r="PC77" s="6"/>
      <c r="PD77" s="6"/>
      <c r="PE77" s="6"/>
      <c r="PF77" s="6"/>
      <c r="PG77" s="6"/>
      <c r="PH77" s="6"/>
      <c r="PI77" s="6"/>
      <c r="PJ77" s="6"/>
      <c r="PK77" s="6"/>
      <c r="PL77" s="6"/>
      <c r="PM77" s="6"/>
      <c r="PN77" s="6"/>
      <c r="PO77" s="6"/>
      <c r="PP77" s="6"/>
      <c r="PQ77" s="6"/>
      <c r="PR77" s="6"/>
      <c r="PS77" s="6"/>
      <c r="PT77" s="6"/>
      <c r="PU77" s="6"/>
      <c r="PV77" s="6"/>
      <c r="PW77" s="6"/>
      <c r="PX77" s="6"/>
      <c r="PY77" s="6"/>
      <c r="PZ77" s="6"/>
      <c r="QA77" s="6"/>
      <c r="QB77" s="6"/>
      <c r="QC77" s="6"/>
      <c r="QD77" s="6"/>
      <c r="QE77" s="6"/>
      <c r="QF77" s="6"/>
      <c r="QG77" s="6"/>
      <c r="QH77" s="6"/>
      <c r="QI77" s="6"/>
      <c r="QJ77" s="6"/>
      <c r="QK77" s="6"/>
      <c r="QL77" s="6"/>
      <c r="QM77" s="6"/>
      <c r="QN77" s="6"/>
      <c r="QO77" s="6"/>
      <c r="QP77" s="6"/>
      <c r="QQ77" s="6"/>
      <c r="QR77" s="6"/>
      <c r="QS77" s="6"/>
      <c r="QT77" s="6"/>
      <c r="QU77" s="6"/>
      <c r="QV77" s="6"/>
      <c r="QW77" s="6"/>
      <c r="QX77" s="6"/>
      <c r="QY77" s="6"/>
      <c r="QZ77" s="6"/>
      <c r="RA77" s="6"/>
      <c r="RB77" s="6"/>
      <c r="RC77" s="6"/>
      <c r="RD77" s="6"/>
      <c r="RE77" s="6"/>
      <c r="RF77" s="6"/>
      <c r="RG77" s="6"/>
      <c r="RH77" s="6"/>
      <c r="RI77" s="6"/>
      <c r="RJ77" s="6"/>
      <c r="RK77" s="6"/>
      <c r="RL77" s="6"/>
      <c r="RM77" s="6"/>
      <c r="RN77" s="6"/>
      <c r="RO77" s="6"/>
      <c r="RP77" s="6"/>
      <c r="RQ77" s="6"/>
      <c r="RR77" s="6"/>
      <c r="RS77" s="6"/>
      <c r="RT77" s="6"/>
      <c r="RU77" s="6"/>
      <c r="RV77" s="6"/>
      <c r="RW77" s="6"/>
      <c r="RX77" s="6"/>
      <c r="RY77" s="6"/>
      <c r="RZ77" s="6"/>
      <c r="SA77" s="6"/>
      <c r="SB77" s="6"/>
      <c r="SC77" s="6"/>
      <c r="SD77" s="6"/>
      <c r="SE77" s="6"/>
      <c r="SF77" s="6"/>
      <c r="SG77" s="6"/>
      <c r="SH77" s="6"/>
      <c r="SI77" s="6"/>
      <c r="SJ77" s="6"/>
      <c r="SK77" s="6"/>
      <c r="SL77" s="6"/>
      <c r="SM77" s="6"/>
      <c r="SN77" s="6"/>
      <c r="SO77" s="6"/>
      <c r="SP77" s="6"/>
      <c r="SQ77" s="6"/>
      <c r="SR77" s="6"/>
      <c r="SS77" s="6"/>
      <c r="ST77" s="6"/>
      <c r="SU77" s="6"/>
      <c r="SV77" s="6"/>
      <c r="SW77" s="6"/>
      <c r="SX77" s="6"/>
      <c r="SY77" s="6"/>
      <c r="SZ77" s="6"/>
      <c r="TA77" s="6"/>
      <c r="TB77" s="6"/>
      <c r="TC77" s="6"/>
      <c r="TD77" s="6"/>
      <c r="TE77" s="6"/>
      <c r="TF77" s="6"/>
      <c r="TG77" s="6"/>
      <c r="TH77" s="6"/>
      <c r="TI77" s="6"/>
      <c r="TJ77" s="6"/>
      <c r="TK77" s="6"/>
      <c r="TL77" s="6"/>
      <c r="TM77" s="6"/>
      <c r="TN77" s="6"/>
      <c r="TO77" s="6"/>
      <c r="TP77" s="6"/>
      <c r="TQ77" s="6"/>
      <c r="TR77" s="6"/>
      <c r="TS77" s="6"/>
      <c r="TT77" s="6"/>
      <c r="TU77" s="6"/>
      <c r="TV77" s="6"/>
      <c r="TW77" s="6"/>
      <c r="TX77" s="6"/>
      <c r="TY77" s="6"/>
      <c r="TZ77" s="6"/>
      <c r="UA77" s="6"/>
      <c r="UB77" s="6"/>
      <c r="UC77" s="6"/>
      <c r="UD77" s="6"/>
      <c r="UE77" s="6"/>
      <c r="UF77" s="6"/>
      <c r="UG77" s="6"/>
      <c r="UH77" s="6"/>
      <c r="UI77" s="6"/>
      <c r="UJ77" s="6"/>
      <c r="UK77" s="6"/>
      <c r="UL77" s="6"/>
      <c r="UM77" s="6"/>
      <c r="UN77" s="6"/>
      <c r="UO77" s="6"/>
      <c r="UP77" s="6"/>
      <c r="UQ77" s="6"/>
      <c r="UR77" s="6"/>
      <c r="US77" s="6"/>
      <c r="UT77" s="6"/>
      <c r="UU77" s="6"/>
      <c r="UV77" s="6"/>
      <c r="UW77" s="6"/>
      <c r="UX77" s="6"/>
      <c r="UY77" s="6"/>
      <c r="UZ77" s="6"/>
      <c r="VA77" s="6"/>
      <c r="VB77" s="6"/>
      <c r="VC77" s="6"/>
      <c r="VD77" s="6"/>
      <c r="VE77" s="6"/>
      <c r="VF77" s="6"/>
      <c r="VG77" s="6"/>
      <c r="VH77" s="6"/>
      <c r="VI77" s="6"/>
      <c r="VJ77" s="6"/>
      <c r="VK77" s="6"/>
      <c r="VL77" s="6"/>
      <c r="VM77" s="6"/>
      <c r="VN77" s="6"/>
      <c r="VO77" s="6"/>
      <c r="VP77" s="6"/>
      <c r="VQ77" s="6"/>
      <c r="VR77" s="6"/>
      <c r="VS77" s="6"/>
      <c r="VT77" s="6"/>
      <c r="VU77" s="6"/>
      <c r="VV77" s="6"/>
      <c r="VW77" s="6"/>
      <c r="VX77" s="6"/>
      <c r="VY77" s="6"/>
      <c r="VZ77" s="6"/>
      <c r="WA77" s="6"/>
      <c r="WB77" s="6"/>
      <c r="WC77" s="6"/>
      <c r="WD77" s="6"/>
      <c r="WE77" s="6"/>
      <c r="WF77" s="6"/>
      <c r="WG77" s="6"/>
      <c r="WH77" s="6"/>
      <c r="WI77" s="6"/>
      <c r="WJ77" s="6"/>
      <c r="WK77" s="6"/>
      <c r="WL77" s="6"/>
      <c r="WM77" s="6"/>
      <c r="WN77" s="6"/>
      <c r="WO77" s="6"/>
      <c r="WP77" s="6"/>
      <c r="WQ77" s="6"/>
      <c r="WR77" s="6"/>
      <c r="WS77" s="6"/>
      <c r="WT77" s="6"/>
      <c r="WU77" s="6"/>
      <c r="WV77" s="6"/>
      <c r="WW77" s="6"/>
      <c r="WX77" s="6"/>
      <c r="WY77" s="6"/>
      <c r="WZ77" s="6"/>
      <c r="XA77" s="6"/>
      <c r="XB77" s="6"/>
      <c r="XC77" s="6"/>
      <c r="XD77" s="6"/>
      <c r="XE77" s="6"/>
      <c r="XF77" s="6"/>
      <c r="XG77" s="6"/>
      <c r="XH77" s="6"/>
      <c r="XI77" s="6"/>
      <c r="XJ77" s="6"/>
      <c r="XK77" s="6"/>
      <c r="XL77" s="6"/>
      <c r="XM77" s="6"/>
      <c r="XN77" s="6"/>
      <c r="XO77" s="6"/>
      <c r="XP77" s="6"/>
      <c r="XQ77" s="6"/>
      <c r="XR77" s="6"/>
      <c r="XS77" s="6"/>
      <c r="XT77" s="6"/>
      <c r="XU77" s="6"/>
      <c r="XV77" s="6"/>
      <c r="XW77" s="6"/>
      <c r="XX77" s="6"/>
      <c r="XY77" s="6"/>
      <c r="XZ77" s="6"/>
      <c r="YA77" s="6"/>
      <c r="YB77" s="6"/>
      <c r="YC77" s="6"/>
      <c r="YD77" s="6"/>
      <c r="YE77" s="6"/>
      <c r="YF77" s="6"/>
      <c r="YG77" s="6"/>
      <c r="YH77" s="6"/>
      <c r="YI77" s="6"/>
      <c r="YJ77" s="6"/>
      <c r="YK77" s="6"/>
      <c r="YL77" s="6"/>
      <c r="YM77" s="6"/>
      <c r="YN77" s="6"/>
      <c r="YO77" s="6"/>
      <c r="YP77" s="6"/>
      <c r="YQ77" s="6"/>
      <c r="YR77" s="6"/>
      <c r="YS77" s="6"/>
      <c r="YT77" s="6"/>
      <c r="YU77" s="6"/>
      <c r="YV77" s="6"/>
      <c r="YW77" s="6"/>
      <c r="YX77" s="6"/>
      <c r="YY77" s="6"/>
      <c r="YZ77" s="6"/>
      <c r="ZA77" s="6"/>
      <c r="ZB77" s="6"/>
      <c r="ZC77" s="6"/>
      <c r="ZD77" s="6"/>
      <c r="ZE77" s="6"/>
      <c r="ZF77" s="6"/>
      <c r="ZG77" s="6"/>
      <c r="ZH77" s="6"/>
      <c r="ZI77" s="6"/>
      <c r="ZJ77" s="6"/>
      <c r="ZK77" s="6"/>
      <c r="ZL77" s="6"/>
      <c r="ZM77" s="6"/>
      <c r="ZN77" s="6"/>
      <c r="ZO77" s="6"/>
      <c r="ZP77" s="6"/>
      <c r="ZQ77" s="6"/>
      <c r="ZR77" s="6"/>
      <c r="ZS77" s="6"/>
      <c r="ZT77" s="6"/>
      <c r="ZU77" s="6"/>
      <c r="ZV77" s="6"/>
      <c r="ZW77" s="6"/>
      <c r="ZX77" s="6"/>
      <c r="ZY77" s="6"/>
      <c r="ZZ77" s="6"/>
      <c r="AAA77" s="6"/>
      <c r="AAB77" s="6"/>
      <c r="AAC77" s="6"/>
      <c r="AAD77" s="6"/>
      <c r="AAE77" s="6"/>
      <c r="AAF77" s="6"/>
      <c r="AAG77" s="6"/>
      <c r="AAH77" s="6"/>
      <c r="AAI77" s="6"/>
      <c r="AAJ77" s="6"/>
      <c r="AAK77" s="6"/>
      <c r="AAL77" s="6"/>
      <c r="AAM77" s="6"/>
      <c r="AAN77" s="6"/>
      <c r="AAO77" s="6"/>
      <c r="AAP77" s="6"/>
      <c r="AAQ77" s="6"/>
      <c r="AAR77" s="6"/>
      <c r="AAS77" s="6"/>
      <c r="AAT77" s="6"/>
      <c r="AAU77" s="6"/>
      <c r="AAV77" s="6"/>
      <c r="AAW77" s="6"/>
      <c r="AAX77" s="6"/>
      <c r="AAY77" s="6"/>
      <c r="AAZ77" s="6"/>
      <c r="ABA77" s="6"/>
      <c r="ABB77" s="6"/>
      <c r="ABC77" s="6"/>
      <c r="ABD77" s="6"/>
      <c r="ABE77" s="6"/>
      <c r="ABF77" s="6"/>
      <c r="ABG77" s="6"/>
      <c r="ABH77" s="6"/>
      <c r="ABI77" s="6"/>
      <c r="ABJ77" s="6"/>
      <c r="ABK77" s="6"/>
      <c r="ABL77" s="6"/>
      <c r="ABM77" s="6"/>
      <c r="ABN77" s="6"/>
      <c r="ABO77" s="6"/>
      <c r="ABP77" s="6"/>
      <c r="ABQ77" s="6"/>
      <c r="ABR77" s="6"/>
      <c r="ABS77" s="6"/>
      <c r="ABT77" s="6"/>
      <c r="ABU77" s="6"/>
      <c r="ABV77" s="6"/>
      <c r="ABW77" s="6"/>
      <c r="ABX77" s="6"/>
      <c r="ABY77" s="6"/>
      <c r="ABZ77" s="6"/>
      <c r="ACA77" s="6"/>
      <c r="ACB77" s="6"/>
      <c r="ACC77" s="6"/>
      <c r="ACD77" s="6"/>
      <c r="ACE77" s="6"/>
      <c r="ACF77" s="6"/>
      <c r="ACG77" s="6"/>
      <c r="ACH77" s="6"/>
      <c r="ACI77" s="6"/>
      <c r="ACJ77" s="6"/>
      <c r="ACK77" s="6"/>
      <c r="ACL77" s="6"/>
      <c r="ACM77" s="6"/>
      <c r="ACN77" s="6"/>
      <c r="ACO77" s="6"/>
      <c r="ACP77" s="6"/>
      <c r="ACQ77" s="6"/>
      <c r="ACR77" s="6"/>
      <c r="ACS77" s="6"/>
      <c r="ACT77" s="6"/>
      <c r="ACU77" s="6"/>
      <c r="ACV77" s="6"/>
      <c r="ACW77" s="6"/>
      <c r="ACX77" s="6"/>
      <c r="ACY77" s="6"/>
      <c r="ACZ77" s="6"/>
      <c r="ADA77" s="6"/>
      <c r="ADB77" s="6"/>
      <c r="ADC77" s="6"/>
      <c r="ADD77" s="6"/>
      <c r="ADE77" s="6"/>
      <c r="ADF77" s="6"/>
      <c r="ADG77" s="6"/>
      <c r="ADH77" s="6"/>
      <c r="ADI77" s="6"/>
      <c r="ADJ77" s="6"/>
      <c r="ADK77" s="6"/>
      <c r="ADL77" s="6"/>
      <c r="ADM77" s="6"/>
      <c r="ADN77" s="6"/>
      <c r="ADO77" s="6"/>
      <c r="ADP77" s="6"/>
      <c r="ADQ77" s="6"/>
      <c r="ADR77" s="6"/>
      <c r="ADS77" s="6"/>
      <c r="ADT77" s="6"/>
      <c r="ADU77" s="6"/>
      <c r="ADV77" s="6"/>
      <c r="ADW77" s="6"/>
      <c r="ADX77" s="6"/>
      <c r="ADY77" s="6"/>
      <c r="ADZ77" s="6"/>
      <c r="AEA77" s="6"/>
      <c r="AEB77" s="6"/>
      <c r="AEC77" s="6"/>
      <c r="AED77" s="6"/>
      <c r="AEE77" s="6"/>
      <c r="AEF77" s="6"/>
      <c r="AEG77" s="6"/>
      <c r="AEH77" s="6"/>
      <c r="AEI77" s="6"/>
      <c r="AEJ77" s="6"/>
      <c r="AEK77" s="6"/>
      <c r="AEL77" s="6"/>
      <c r="AEM77" s="6"/>
      <c r="AEN77" s="6"/>
      <c r="AEO77" s="6"/>
      <c r="AEP77" s="6"/>
      <c r="AEQ77" s="6"/>
      <c r="AER77" s="6"/>
      <c r="AES77" s="6"/>
      <c r="AET77" s="6"/>
      <c r="AEU77" s="6"/>
      <c r="AEV77" s="6"/>
      <c r="AEW77" s="6"/>
      <c r="AEX77" s="6"/>
      <c r="AEY77" s="6"/>
      <c r="AEZ77" s="6"/>
      <c r="AFA77" s="6"/>
      <c r="AFB77" s="6"/>
      <c r="AFC77" s="6"/>
      <c r="AFD77" s="6"/>
      <c r="AFE77" s="6"/>
      <c r="AFF77" s="6"/>
      <c r="AFG77" s="6"/>
      <c r="AFH77" s="6"/>
      <c r="AFI77" s="6"/>
      <c r="AFJ77" s="6"/>
      <c r="AFK77" s="6"/>
      <c r="AFL77" s="6"/>
      <c r="AFM77" s="6"/>
      <c r="AFN77" s="6"/>
      <c r="AFO77" s="6"/>
      <c r="AFP77" s="6"/>
      <c r="AFQ77" s="6"/>
      <c r="AFR77" s="6"/>
      <c r="AFS77" s="6"/>
      <c r="AFT77" s="6"/>
      <c r="AFU77" s="6"/>
      <c r="AFV77" s="6"/>
      <c r="AFW77" s="6"/>
      <c r="AFX77" s="6"/>
      <c r="AFY77" s="6"/>
      <c r="AFZ77" s="6"/>
      <c r="AGA77" s="6"/>
      <c r="AGB77" s="6"/>
      <c r="AGC77" s="6"/>
      <c r="AGD77" s="6"/>
      <c r="AGE77" s="6"/>
      <c r="AGF77" s="6"/>
      <c r="AGG77" s="6"/>
      <c r="AGH77" s="6"/>
      <c r="AGI77" s="6"/>
      <c r="AGJ77" s="6"/>
      <c r="AGK77" s="6"/>
      <c r="AGL77" s="6"/>
      <c r="AGM77" s="6"/>
      <c r="AGN77" s="6"/>
      <c r="AGO77" s="6"/>
      <c r="AGP77" s="6"/>
      <c r="AGQ77" s="6"/>
      <c r="AGR77" s="6"/>
      <c r="AGS77" s="6"/>
      <c r="AGT77" s="6"/>
      <c r="AGU77" s="6"/>
      <c r="AGV77" s="6"/>
      <c r="AGW77" s="6"/>
      <c r="AGX77" s="6"/>
      <c r="AGY77" s="6"/>
      <c r="AGZ77" s="6"/>
      <c r="AHA77" s="6"/>
      <c r="AHB77" s="6"/>
      <c r="AHC77" s="6"/>
      <c r="AHD77" s="6"/>
      <c r="AHE77" s="6"/>
      <c r="AHF77" s="6"/>
      <c r="AHG77" s="6"/>
      <c r="AHH77" s="6"/>
      <c r="AHI77" s="6"/>
      <c r="AHJ77" s="6"/>
      <c r="AHK77" s="6"/>
      <c r="AHL77" s="6"/>
      <c r="AHM77" s="6"/>
      <c r="AHN77" s="6"/>
      <c r="AHO77" s="6"/>
      <c r="AHP77" s="6"/>
      <c r="AHQ77" s="6"/>
      <c r="AHR77" s="6"/>
      <c r="AHS77" s="6"/>
      <c r="AHT77" s="6"/>
      <c r="AHU77" s="6"/>
      <c r="AHV77" s="6"/>
      <c r="AHW77" s="6"/>
      <c r="AHX77" s="6"/>
      <c r="AHY77" s="6"/>
      <c r="AHZ77" s="6"/>
      <c r="AIA77" s="6"/>
      <c r="AIB77" s="6"/>
      <c r="AIC77" s="6"/>
      <c r="AID77" s="6"/>
      <c r="AIE77" s="6"/>
      <c r="AIF77" s="6"/>
      <c r="AIG77" s="6"/>
      <c r="AIH77" s="6"/>
      <c r="AII77" s="6"/>
      <c r="AIJ77" s="6"/>
      <c r="AIK77" s="6"/>
      <c r="AIL77" s="6"/>
      <c r="AIM77" s="6"/>
      <c r="AIN77" s="6"/>
      <c r="AIO77" s="6"/>
      <c r="AIP77" s="6"/>
      <c r="AIQ77" s="6"/>
      <c r="AIR77" s="6"/>
      <c r="AIS77" s="6"/>
      <c r="AIT77" s="6"/>
      <c r="AIU77" s="6"/>
      <c r="AIV77" s="6"/>
      <c r="AIW77" s="6"/>
      <c r="AIX77" s="6"/>
      <c r="AIY77" s="6"/>
      <c r="AIZ77" s="6"/>
      <c r="AJA77" s="6"/>
      <c r="AJB77" s="6"/>
      <c r="AJC77" s="6"/>
      <c r="AJD77" s="6"/>
      <c r="AJE77" s="6"/>
      <c r="AJF77" s="6"/>
      <c r="AJG77" s="6"/>
      <c r="AJH77" s="6"/>
      <c r="AJI77" s="6"/>
      <c r="AJJ77" s="6"/>
      <c r="AJK77" s="6"/>
      <c r="AJL77" s="6"/>
      <c r="AJM77" s="6"/>
      <c r="AJN77" s="6"/>
      <c r="AJO77" s="6"/>
      <c r="AJP77" s="6"/>
      <c r="AJQ77" s="6"/>
      <c r="AJR77" s="6"/>
      <c r="AJS77" s="6"/>
      <c r="AJT77" s="6"/>
      <c r="AJU77" s="6"/>
      <c r="AJV77" s="6"/>
      <c r="AJW77" s="6"/>
      <c r="AJX77" s="6"/>
      <c r="AJY77" s="6"/>
      <c r="AJZ77" s="6"/>
      <c r="AKA77" s="6"/>
      <c r="AKB77" s="6"/>
      <c r="AKC77" s="6"/>
      <c r="AKD77" s="6"/>
      <c r="AKE77" s="6"/>
      <c r="AKF77" s="6"/>
      <c r="AKG77" s="6"/>
      <c r="AKH77" s="6"/>
      <c r="AKI77" s="6"/>
      <c r="AKJ77" s="6"/>
      <c r="AKK77" s="6"/>
      <c r="AKL77" s="6"/>
      <c r="AKM77" s="6"/>
      <c r="AKN77" s="6"/>
      <c r="AKO77" s="6"/>
      <c r="AKP77" s="6"/>
      <c r="AKQ77" s="6"/>
      <c r="AKR77" s="6"/>
      <c r="AKS77" s="6"/>
      <c r="AKT77" s="6"/>
      <c r="AKU77" s="6"/>
      <c r="AKV77" s="6"/>
      <c r="AKW77" s="6"/>
      <c r="AKX77" s="6"/>
      <c r="AKY77" s="6"/>
      <c r="AKZ77" s="6"/>
      <c r="ALA77" s="6"/>
      <c r="ALB77" s="6"/>
      <c r="ALC77" s="6"/>
      <c r="ALD77" s="6"/>
      <c r="ALE77" s="6"/>
      <c r="ALF77" s="6"/>
      <c r="ALG77" s="6"/>
      <c r="ALH77" s="6"/>
      <c r="ALI77" s="6"/>
      <c r="ALJ77" s="6"/>
      <c r="ALK77" s="6"/>
      <c r="ALL77" s="6"/>
      <c r="ALM77" s="6"/>
      <c r="ALN77" s="6"/>
      <c r="ALO77" s="6"/>
      <c r="ALP77" s="6"/>
      <c r="ALQ77" s="6"/>
      <c r="ALR77" s="6"/>
      <c r="ALS77" s="6"/>
      <c r="ALT77" s="6"/>
      <c r="ALU77" s="6"/>
      <c r="ALV77" s="6"/>
      <c r="ALW77" s="6"/>
      <c r="ALX77" s="6"/>
      <c r="ALY77" s="6"/>
      <c r="ALZ77" s="6"/>
      <c r="AMA77" s="6"/>
      <c r="AMB77" s="6"/>
      <c r="AMC77" s="6"/>
      <c r="AMD77" s="6"/>
      <c r="AME77" s="6"/>
      <c r="AMF77" s="6"/>
      <c r="AMG77" s="6"/>
      <c r="AMH77" s="6"/>
      <c r="AMI77" s="6"/>
      <c r="AMJ77" s="6"/>
      <c r="AMK77" s="6"/>
      <c r="AML77" s="6"/>
      <c r="AMM77" s="6"/>
      <c r="AMN77" s="6"/>
      <c r="AMO77" s="6"/>
      <c r="AMP77" s="6"/>
      <c r="AMQ77" s="6"/>
      <c r="AMR77" s="6"/>
      <c r="AMS77" s="6"/>
      <c r="AMT77" s="6"/>
      <c r="AMU77" s="6"/>
      <c r="AMV77" s="6"/>
      <c r="AMW77" s="6"/>
      <c r="AMX77" s="6"/>
      <c r="AMY77" s="6"/>
      <c r="AMZ77" s="6"/>
      <c r="ANA77" s="6"/>
      <c r="ANB77" s="6"/>
      <c r="ANC77" s="6"/>
      <c r="AND77" s="6"/>
      <c r="ANE77" s="6"/>
      <c r="ANF77" s="6"/>
      <c r="ANG77" s="6"/>
      <c r="ANH77" s="6"/>
      <c r="ANI77" s="6"/>
      <c r="ANJ77" s="6"/>
      <c r="ANK77" s="6"/>
      <c r="ANL77" s="6"/>
      <c r="ANM77" s="6"/>
      <c r="ANN77" s="6"/>
      <c r="ANO77" s="6"/>
      <c r="ANP77" s="6"/>
      <c r="ANQ77" s="6"/>
      <c r="ANR77" s="6"/>
      <c r="ANS77" s="6"/>
      <c r="ANT77" s="6"/>
      <c r="ANU77" s="6"/>
      <c r="ANV77" s="6"/>
      <c r="ANW77" s="6"/>
      <c r="ANX77" s="6"/>
      <c r="ANY77" s="6"/>
      <c r="ANZ77" s="6"/>
      <c r="AOA77" s="6"/>
      <c r="AOB77" s="6"/>
      <c r="AOC77" s="6"/>
      <c r="AOD77" s="6"/>
      <c r="AOE77" s="6"/>
      <c r="AOF77" s="6"/>
      <c r="AOG77" s="6"/>
      <c r="AOH77" s="6"/>
      <c r="AOI77" s="6"/>
      <c r="AOJ77" s="6"/>
      <c r="AOK77" s="6"/>
      <c r="AOL77" s="6"/>
      <c r="AOM77" s="6"/>
      <c r="AON77" s="6"/>
      <c r="AOO77" s="6"/>
      <c r="AOP77" s="6"/>
      <c r="AOQ77" s="6"/>
      <c r="AOR77" s="6"/>
      <c r="AOS77" s="6"/>
      <c r="AOT77" s="6"/>
      <c r="AOU77" s="6"/>
      <c r="AOV77" s="6"/>
      <c r="AOW77" s="6"/>
      <c r="AOX77" s="6"/>
      <c r="AOY77" s="6"/>
      <c r="AOZ77" s="6"/>
      <c r="APA77" s="6"/>
      <c r="APB77" s="6"/>
      <c r="APC77" s="6"/>
      <c r="APD77" s="6"/>
      <c r="APE77" s="6"/>
      <c r="APF77" s="6"/>
      <c r="APG77" s="6"/>
      <c r="APH77" s="6"/>
      <c r="API77" s="6"/>
      <c r="APJ77" s="6"/>
      <c r="APK77" s="6"/>
      <c r="APL77" s="6"/>
      <c r="APM77" s="6"/>
      <c r="APN77" s="6"/>
      <c r="APO77" s="6"/>
      <c r="APP77" s="6"/>
      <c r="APQ77" s="6"/>
      <c r="APR77" s="6"/>
      <c r="APS77" s="6"/>
      <c r="APT77" s="6"/>
      <c r="APU77" s="6"/>
      <c r="APV77" s="6"/>
      <c r="APW77" s="6"/>
      <c r="APX77" s="6"/>
      <c r="APY77" s="6"/>
      <c r="APZ77" s="6"/>
      <c r="AQA77" s="6"/>
      <c r="AQB77" s="6"/>
      <c r="AQC77" s="6"/>
      <c r="AQD77" s="6"/>
      <c r="AQE77" s="6"/>
      <c r="AQF77" s="6"/>
      <c r="AQG77" s="6"/>
      <c r="AQH77" s="6"/>
      <c r="AQI77" s="6"/>
      <c r="AQJ77" s="6"/>
      <c r="AQK77" s="6"/>
      <c r="AQL77" s="6"/>
      <c r="AQM77" s="6"/>
      <c r="AQN77" s="6"/>
      <c r="AQO77" s="6"/>
      <c r="AQP77" s="6"/>
      <c r="AQQ77" s="6"/>
      <c r="AQR77" s="6"/>
      <c r="AQS77" s="6"/>
      <c r="AQT77" s="6"/>
      <c r="AQU77" s="6"/>
      <c r="AQV77" s="6"/>
      <c r="AQW77" s="6"/>
      <c r="AQX77" s="6"/>
      <c r="AQY77" s="6"/>
      <c r="AQZ77" s="6"/>
      <c r="ARA77" s="6"/>
      <c r="ARB77" s="6"/>
      <c r="ARC77" s="6"/>
      <c r="ARD77" s="6"/>
      <c r="ARE77" s="6"/>
      <c r="ARF77" s="6"/>
      <c r="ARG77" s="6"/>
      <c r="ARH77" s="6"/>
      <c r="ARI77" s="6"/>
      <c r="ARJ77" s="6"/>
      <c r="ARK77" s="6"/>
      <c r="ARL77" s="6"/>
      <c r="ARM77" s="6"/>
      <c r="ARN77" s="6"/>
      <c r="ARO77" s="6"/>
      <c r="ARP77" s="6"/>
      <c r="ARQ77" s="6"/>
      <c r="ARR77" s="6"/>
      <c r="ARS77" s="6"/>
      <c r="ART77" s="6"/>
      <c r="ARU77" s="6"/>
      <c r="ARV77" s="6"/>
      <c r="ARW77" s="6"/>
      <c r="ARX77" s="6"/>
      <c r="ARY77" s="6"/>
      <c r="ARZ77" s="6"/>
      <c r="ASA77" s="6"/>
      <c r="ASB77" s="6"/>
      <c r="ASC77" s="6"/>
      <c r="ASD77" s="6"/>
      <c r="ASE77" s="6"/>
      <c r="ASF77" s="6"/>
      <c r="ASG77" s="6"/>
      <c r="ASH77" s="6"/>
      <c r="ASI77" s="6"/>
      <c r="ASJ77" s="6"/>
      <c r="ASK77" s="6"/>
      <c r="ASL77" s="6"/>
      <c r="ASM77" s="6"/>
      <c r="ASN77" s="6"/>
      <c r="ASO77" s="6"/>
      <c r="ASP77" s="6"/>
      <c r="ASQ77" s="6"/>
      <c r="ASR77" s="6"/>
      <c r="ASS77" s="6"/>
      <c r="AST77" s="6"/>
      <c r="ASU77" s="6"/>
      <c r="ASV77" s="6"/>
      <c r="ASW77" s="6"/>
      <c r="ASX77" s="6"/>
      <c r="ASY77" s="6"/>
      <c r="ASZ77" s="6"/>
      <c r="ATA77" s="6"/>
      <c r="ATB77" s="6"/>
      <c r="ATC77" s="6"/>
      <c r="ATD77" s="6"/>
      <c r="ATE77" s="6"/>
      <c r="ATF77" s="6"/>
      <c r="ATG77" s="6"/>
      <c r="ATH77" s="6"/>
      <c r="ATI77" s="6"/>
      <c r="ATJ77" s="6"/>
      <c r="ATK77" s="6"/>
      <c r="ATL77" s="6"/>
      <c r="ATM77" s="6"/>
      <c r="ATN77" s="6"/>
      <c r="ATO77" s="6"/>
      <c r="ATP77" s="6"/>
      <c r="ATQ77" s="6"/>
      <c r="ATR77" s="6"/>
      <c r="ATS77" s="6"/>
      <c r="ATT77" s="6"/>
      <c r="ATU77" s="6"/>
      <c r="ATV77" s="6"/>
      <c r="ATW77" s="6"/>
      <c r="ATX77" s="6"/>
      <c r="ATY77" s="6"/>
      <c r="ATZ77" s="6"/>
      <c r="AUA77" s="6"/>
      <c r="AUB77" s="6"/>
      <c r="AUC77" s="6"/>
      <c r="AUD77" s="6"/>
      <c r="AUE77" s="6"/>
      <c r="AUF77" s="6"/>
      <c r="AUG77" s="6"/>
      <c r="AUH77" s="6"/>
      <c r="AUI77" s="6"/>
      <c r="AUJ77" s="6"/>
      <c r="AUK77" s="6"/>
      <c r="AUL77" s="6"/>
      <c r="AUM77" s="6"/>
      <c r="AUN77" s="6"/>
      <c r="AUO77" s="6"/>
      <c r="AUP77" s="6"/>
      <c r="AUQ77" s="6"/>
      <c r="AUR77" s="6"/>
      <c r="AUS77" s="6"/>
      <c r="AUT77" s="6"/>
      <c r="AUU77" s="6"/>
      <c r="AUV77" s="6"/>
      <c r="AUW77" s="6"/>
      <c r="AUX77" s="6"/>
      <c r="AUY77" s="6"/>
      <c r="AUZ77" s="6"/>
      <c r="AVA77" s="6"/>
      <c r="AVB77" s="6"/>
      <c r="AVC77" s="6"/>
      <c r="AVD77" s="6"/>
      <c r="AVE77" s="6"/>
      <c r="AVF77" s="6"/>
      <c r="AVG77" s="6"/>
      <c r="AVH77" s="6"/>
      <c r="AVI77" s="6"/>
      <c r="AVJ77" s="6"/>
      <c r="AVK77" s="6"/>
      <c r="AVL77" s="6"/>
      <c r="AVM77" s="6"/>
      <c r="AVN77" s="6"/>
      <c r="AVO77" s="6"/>
      <c r="AVP77" s="6"/>
      <c r="AVQ77" s="6"/>
      <c r="AVR77" s="6"/>
      <c r="AVS77" s="6"/>
      <c r="AVT77" s="6"/>
      <c r="AVU77" s="6"/>
      <c r="AVV77" s="6"/>
      <c r="AVW77" s="6"/>
      <c r="AVX77" s="6"/>
      <c r="AVY77" s="6"/>
      <c r="AVZ77" s="6"/>
      <c r="AWA77" s="6"/>
      <c r="AWB77" s="6"/>
      <c r="AWC77" s="6"/>
      <c r="AWD77" s="6"/>
      <c r="AWE77" s="6"/>
      <c r="AWF77" s="6"/>
      <c r="AWG77" s="6"/>
      <c r="AWH77" s="6"/>
      <c r="AWI77" s="6"/>
      <c r="AWJ77" s="6"/>
      <c r="AWK77" s="6"/>
      <c r="AWL77" s="6"/>
      <c r="AWM77" s="6"/>
      <c r="AWN77" s="6"/>
      <c r="AWO77" s="6"/>
      <c r="AWP77" s="6"/>
      <c r="AWQ77" s="6"/>
      <c r="AWR77" s="6"/>
      <c r="AWS77" s="6"/>
      <c r="AWT77" s="6"/>
      <c r="AWU77" s="6"/>
      <c r="AWV77" s="6"/>
      <c r="AWW77" s="6"/>
      <c r="AWX77" s="6"/>
      <c r="AWY77" s="6"/>
      <c r="AWZ77" s="6"/>
      <c r="AXA77" s="6"/>
      <c r="AXB77" s="6"/>
      <c r="AXC77" s="6"/>
      <c r="AXD77" s="6"/>
      <c r="AXE77" s="6"/>
      <c r="AXF77" s="6"/>
      <c r="AXG77" s="6"/>
      <c r="AXH77" s="6"/>
      <c r="AXI77" s="6"/>
      <c r="AXJ77" s="6"/>
      <c r="AXK77" s="6"/>
      <c r="AXL77" s="6"/>
      <c r="AXM77" s="6"/>
      <c r="AXN77" s="6"/>
      <c r="AXO77" s="6"/>
      <c r="AXP77" s="6"/>
      <c r="AXQ77" s="6"/>
      <c r="AXR77" s="6"/>
      <c r="AXS77" s="6"/>
      <c r="AXT77" s="6"/>
      <c r="AXU77" s="6"/>
      <c r="AXV77" s="6"/>
      <c r="AXW77" s="6"/>
      <c r="AXX77" s="6"/>
      <c r="AXY77" s="6"/>
      <c r="AXZ77" s="6"/>
      <c r="AYA77" s="6"/>
      <c r="AYB77" s="6"/>
      <c r="AYC77" s="6"/>
      <c r="AYD77" s="6"/>
      <c r="AYE77" s="6"/>
      <c r="AYF77" s="6"/>
      <c r="AYG77" s="6"/>
      <c r="AYH77" s="6"/>
      <c r="AYI77" s="6"/>
      <c r="AYJ77" s="6"/>
      <c r="AYK77" s="6"/>
      <c r="AYL77" s="6"/>
      <c r="AYM77" s="6"/>
      <c r="AYN77" s="6"/>
      <c r="AYO77" s="6"/>
      <c r="AYP77" s="6"/>
      <c r="AYQ77" s="6"/>
      <c r="AYR77" s="6"/>
      <c r="AYS77" s="6"/>
      <c r="AYT77" s="6"/>
      <c r="AYU77" s="6"/>
      <c r="AYV77" s="6"/>
      <c r="AYW77" s="6"/>
      <c r="AYX77" s="6"/>
      <c r="AYY77" s="6"/>
      <c r="AYZ77" s="6"/>
      <c r="AZA77" s="6"/>
      <c r="AZB77" s="6"/>
      <c r="AZC77" s="6"/>
      <c r="AZD77" s="6"/>
      <c r="AZE77" s="6"/>
      <c r="AZF77" s="6"/>
      <c r="AZG77" s="6"/>
      <c r="AZH77" s="6"/>
      <c r="AZI77" s="6"/>
      <c r="AZJ77" s="6"/>
      <c r="AZK77" s="6"/>
      <c r="AZL77" s="6"/>
      <c r="AZM77" s="6"/>
      <c r="AZN77" s="6"/>
      <c r="AZO77" s="6"/>
      <c r="AZP77" s="6"/>
      <c r="AZQ77" s="6"/>
      <c r="AZR77" s="6"/>
      <c r="AZS77" s="6"/>
      <c r="AZT77" s="6"/>
      <c r="AZU77" s="6"/>
      <c r="AZV77" s="6"/>
      <c r="AZW77" s="6"/>
      <c r="AZX77" s="6"/>
      <c r="AZY77" s="6"/>
      <c r="AZZ77" s="6"/>
      <c r="BAA77" s="6"/>
      <c r="BAB77" s="6"/>
      <c r="BAC77" s="6"/>
      <c r="BAD77" s="6"/>
      <c r="BAE77" s="6"/>
      <c r="BAF77" s="6"/>
      <c r="BAG77" s="6"/>
      <c r="BAH77" s="6"/>
      <c r="BAI77" s="6"/>
      <c r="BAJ77" s="6"/>
      <c r="BAK77" s="6"/>
      <c r="BAL77" s="6"/>
      <c r="BAM77" s="6"/>
      <c r="BAN77" s="6"/>
      <c r="BAO77" s="6"/>
      <c r="BAP77" s="6"/>
      <c r="BAQ77" s="6"/>
      <c r="BAR77" s="6"/>
      <c r="BAS77" s="6"/>
      <c r="BAT77" s="6"/>
      <c r="BAU77" s="6"/>
      <c r="BAV77" s="6"/>
      <c r="BAW77" s="6"/>
      <c r="BAX77" s="6"/>
      <c r="BAY77" s="6"/>
      <c r="BAZ77" s="6"/>
      <c r="BBA77" s="6"/>
      <c r="BBB77" s="6"/>
      <c r="BBC77" s="6"/>
      <c r="BBD77" s="6"/>
      <c r="BBE77" s="6"/>
      <c r="BBF77" s="6"/>
      <c r="BBG77" s="6"/>
      <c r="BBH77" s="6"/>
      <c r="BBI77" s="6"/>
      <c r="BBJ77" s="6"/>
      <c r="BBK77" s="6"/>
      <c r="BBL77" s="6"/>
      <c r="BBM77" s="6"/>
      <c r="BBN77" s="6"/>
      <c r="BBO77" s="6"/>
      <c r="BBP77" s="6"/>
      <c r="BBQ77" s="6"/>
      <c r="BBR77" s="6"/>
      <c r="BBS77" s="6"/>
      <c r="BBT77" s="6"/>
      <c r="BBU77" s="6"/>
      <c r="BBV77" s="6"/>
      <c r="BBW77" s="6"/>
      <c r="BBX77" s="6"/>
      <c r="BBY77" s="6"/>
      <c r="BBZ77" s="6"/>
      <c r="BCA77" s="6"/>
      <c r="BCB77" s="6"/>
      <c r="BCC77" s="6"/>
      <c r="BCD77" s="6"/>
      <c r="BCE77" s="6"/>
      <c r="BCF77" s="6"/>
      <c r="BCG77" s="6"/>
      <c r="BCH77" s="6"/>
      <c r="BCI77" s="6"/>
      <c r="BCJ77" s="6"/>
      <c r="BCK77" s="6"/>
      <c r="BCL77" s="6"/>
      <c r="BCM77" s="6"/>
      <c r="BCN77" s="6"/>
      <c r="BCO77" s="6"/>
      <c r="BCP77" s="6"/>
      <c r="BCQ77" s="6"/>
      <c r="BCR77" s="6"/>
      <c r="BCS77" s="6"/>
      <c r="BCT77" s="6"/>
      <c r="BCU77" s="6"/>
      <c r="BCV77" s="6"/>
      <c r="BCW77" s="6"/>
      <c r="BCX77" s="6"/>
      <c r="BCY77" s="6"/>
      <c r="BCZ77" s="6"/>
      <c r="BDA77" s="6"/>
      <c r="BDB77" s="6"/>
      <c r="BDC77" s="6"/>
      <c r="BDD77" s="6"/>
      <c r="BDE77" s="6"/>
      <c r="BDF77" s="6"/>
      <c r="BDG77" s="6"/>
      <c r="BDH77" s="6"/>
      <c r="BDI77" s="6"/>
      <c r="BDJ77" s="6"/>
      <c r="BDK77" s="6"/>
      <c r="BDL77" s="6"/>
      <c r="BDM77" s="6"/>
      <c r="BDN77" s="6"/>
      <c r="BDO77" s="6"/>
      <c r="BDP77" s="6"/>
      <c r="BDQ77" s="6"/>
      <c r="BDR77" s="6"/>
      <c r="BDS77" s="6"/>
      <c r="BDT77" s="6"/>
      <c r="BDU77" s="6"/>
      <c r="BDV77" s="6"/>
      <c r="BDW77" s="6"/>
      <c r="BDX77" s="6"/>
      <c r="BDY77" s="6"/>
      <c r="BDZ77" s="6"/>
      <c r="BEA77" s="6"/>
      <c r="BEB77" s="6"/>
      <c r="BEC77" s="6"/>
      <c r="BED77" s="6"/>
      <c r="BEE77" s="6"/>
      <c r="BEF77" s="6"/>
      <c r="BEG77" s="6"/>
      <c r="BEH77" s="6"/>
      <c r="BEI77" s="6"/>
      <c r="BEJ77" s="6"/>
      <c r="BEK77" s="6"/>
      <c r="BEL77" s="6"/>
      <c r="BEM77" s="6"/>
      <c r="BEN77" s="6"/>
      <c r="BEO77" s="6"/>
      <c r="BEP77" s="6"/>
      <c r="BEQ77" s="6"/>
      <c r="BER77" s="6"/>
      <c r="BES77" s="6"/>
      <c r="BET77" s="6"/>
      <c r="BEU77" s="6"/>
      <c r="BEV77" s="6"/>
      <c r="BEW77" s="6"/>
      <c r="BEX77" s="6"/>
      <c r="BEY77" s="6"/>
      <c r="BEZ77" s="6"/>
      <c r="BFA77" s="6"/>
      <c r="BFB77" s="6"/>
      <c r="BFC77" s="6"/>
      <c r="BFD77" s="6"/>
      <c r="BFE77" s="6"/>
      <c r="BFF77" s="6"/>
      <c r="BFG77" s="6"/>
      <c r="BFH77" s="6"/>
      <c r="BFI77" s="6"/>
      <c r="BFJ77" s="6"/>
      <c r="BFK77" s="6"/>
      <c r="BFL77" s="6"/>
      <c r="BFM77" s="6"/>
      <c r="BFN77" s="6"/>
      <c r="BFO77" s="6"/>
      <c r="BFP77" s="6"/>
      <c r="BFQ77" s="6"/>
      <c r="BFR77" s="6"/>
      <c r="BFS77" s="6"/>
      <c r="BFT77" s="6"/>
      <c r="BFU77" s="6"/>
      <c r="BFV77" s="6"/>
      <c r="BFW77" s="6"/>
      <c r="BFX77" s="6"/>
      <c r="BFY77" s="6"/>
      <c r="BFZ77" s="6"/>
      <c r="BGA77" s="6"/>
      <c r="BGB77" s="6"/>
      <c r="BGC77" s="6"/>
      <c r="BGD77" s="6"/>
      <c r="BGE77" s="6"/>
      <c r="BGF77" s="6"/>
      <c r="BGG77" s="6"/>
      <c r="BGH77" s="6"/>
      <c r="BGI77" s="6"/>
      <c r="BGJ77" s="6"/>
      <c r="BGK77" s="6"/>
      <c r="BGL77" s="6"/>
      <c r="BGM77" s="6"/>
      <c r="BGN77" s="6"/>
      <c r="BGO77" s="6"/>
      <c r="BGP77" s="6"/>
      <c r="BGQ77" s="6"/>
      <c r="BGR77" s="6"/>
      <c r="BGS77" s="6"/>
      <c r="BGT77" s="6"/>
      <c r="BGU77" s="6"/>
      <c r="BGV77" s="6"/>
      <c r="BGW77" s="6"/>
      <c r="BGX77" s="6"/>
      <c r="BGY77" s="6"/>
      <c r="BGZ77" s="6"/>
      <c r="BHA77" s="6"/>
      <c r="BHB77" s="6"/>
      <c r="BHC77" s="6"/>
      <c r="BHD77" s="6"/>
      <c r="BHE77" s="6"/>
      <c r="BHF77" s="6"/>
      <c r="BHG77" s="6"/>
      <c r="BHH77" s="6"/>
      <c r="BHI77" s="6"/>
      <c r="BHJ77" s="6"/>
      <c r="BHK77" s="6"/>
      <c r="BHL77" s="6"/>
      <c r="BHM77" s="6"/>
      <c r="BHN77" s="6"/>
      <c r="BHO77" s="6"/>
      <c r="BHP77" s="6"/>
      <c r="BHQ77" s="6"/>
      <c r="BHR77" s="6"/>
      <c r="BHS77" s="6"/>
      <c r="BHT77" s="6"/>
      <c r="BHU77" s="6"/>
      <c r="BHV77" s="6"/>
      <c r="BHW77" s="6"/>
      <c r="BHX77" s="6"/>
      <c r="BHY77" s="6"/>
      <c r="BHZ77" s="6"/>
      <c r="BIA77" s="6"/>
      <c r="BIB77" s="6"/>
      <c r="BIC77" s="6"/>
      <c r="BID77" s="6"/>
      <c r="BIE77" s="6"/>
      <c r="BIF77" s="6"/>
      <c r="BIG77" s="6"/>
      <c r="BIH77" s="6"/>
      <c r="BII77" s="6"/>
      <c r="BIJ77" s="6"/>
      <c r="BIK77" s="6"/>
      <c r="BIL77" s="6"/>
      <c r="BIM77" s="6"/>
      <c r="BIN77" s="6"/>
      <c r="BIO77" s="6"/>
      <c r="BIP77" s="6"/>
      <c r="BIQ77" s="6"/>
      <c r="BIR77" s="6"/>
      <c r="BIS77" s="6"/>
      <c r="BIT77" s="6"/>
      <c r="BIU77" s="6"/>
      <c r="BIV77" s="6"/>
      <c r="BIW77" s="6"/>
      <c r="BIX77" s="6"/>
      <c r="BIY77" s="6"/>
      <c r="BIZ77" s="6"/>
      <c r="BJA77" s="6"/>
      <c r="BJB77" s="6"/>
      <c r="BJC77" s="6"/>
      <c r="BJD77" s="6"/>
      <c r="BJE77" s="6"/>
      <c r="BJF77" s="6"/>
      <c r="BJG77" s="6"/>
      <c r="BJH77" s="6"/>
      <c r="BJI77" s="6"/>
      <c r="BJJ77" s="6"/>
      <c r="BJK77" s="6"/>
      <c r="BJL77" s="6"/>
      <c r="BJM77" s="6"/>
      <c r="BJN77" s="6"/>
      <c r="BJO77" s="6"/>
      <c r="BJP77" s="6"/>
      <c r="BJQ77" s="6"/>
      <c r="BJR77" s="6"/>
      <c r="BJS77" s="6"/>
      <c r="BJT77" s="6"/>
      <c r="BJU77" s="6"/>
      <c r="BJV77" s="6"/>
      <c r="BJW77" s="6"/>
      <c r="BJX77" s="6"/>
      <c r="BJY77" s="6"/>
      <c r="BJZ77" s="6"/>
      <c r="BKA77" s="6"/>
      <c r="BKB77" s="6"/>
      <c r="BKC77" s="6"/>
      <c r="BKD77" s="6"/>
      <c r="BKE77" s="6"/>
      <c r="BKF77" s="6"/>
      <c r="BKG77" s="6"/>
      <c r="BKH77" s="6"/>
      <c r="BKI77" s="6"/>
      <c r="BKJ77" s="6"/>
      <c r="BKK77" s="6"/>
      <c r="BKL77" s="6"/>
      <c r="BKM77" s="6"/>
      <c r="BKN77" s="6"/>
      <c r="BKO77" s="6"/>
      <c r="BKP77" s="6"/>
      <c r="BKQ77" s="6"/>
      <c r="BKR77" s="6"/>
      <c r="BKS77" s="6"/>
      <c r="BKT77" s="6"/>
      <c r="BKU77" s="6"/>
      <c r="BKV77" s="6"/>
      <c r="BKW77" s="6"/>
      <c r="BKX77" s="6"/>
      <c r="BKY77" s="6"/>
      <c r="BKZ77" s="6"/>
      <c r="BLA77" s="6"/>
      <c r="BLB77" s="6"/>
      <c r="BLC77" s="6"/>
      <c r="BLD77" s="6"/>
      <c r="BLE77" s="6"/>
      <c r="BLF77" s="6"/>
      <c r="BLG77" s="6"/>
      <c r="BLH77" s="6"/>
      <c r="BLI77" s="6"/>
      <c r="BLJ77" s="6"/>
      <c r="BLK77" s="6"/>
      <c r="BLL77" s="6"/>
      <c r="BLM77" s="6"/>
      <c r="BLN77" s="6"/>
      <c r="BLO77" s="6"/>
      <c r="BLP77" s="6"/>
      <c r="BLQ77" s="6"/>
      <c r="BLR77" s="6"/>
      <c r="BLS77" s="6"/>
      <c r="BLT77" s="6"/>
      <c r="BLU77" s="6"/>
      <c r="BLV77" s="6"/>
      <c r="BLW77" s="6"/>
      <c r="BLX77" s="6"/>
      <c r="BLY77" s="6"/>
      <c r="BLZ77" s="6"/>
      <c r="BMA77" s="6"/>
      <c r="BMB77" s="6"/>
      <c r="BMC77" s="6"/>
      <c r="BMD77" s="6"/>
      <c r="BME77" s="6"/>
      <c r="BMF77" s="6"/>
      <c r="BMG77" s="6"/>
      <c r="BMH77" s="6"/>
      <c r="BMI77" s="6"/>
      <c r="BMJ77" s="6"/>
      <c r="BMK77" s="6"/>
      <c r="BML77" s="6"/>
      <c r="BMM77" s="6"/>
      <c r="BMN77" s="6"/>
      <c r="BMO77" s="6"/>
      <c r="BMP77" s="6"/>
      <c r="BMQ77" s="6"/>
      <c r="BMR77" s="6"/>
      <c r="BMS77" s="6"/>
      <c r="BMT77" s="6"/>
      <c r="BMU77" s="6"/>
      <c r="BMV77" s="6"/>
      <c r="BMW77" s="6"/>
      <c r="BMX77" s="6"/>
      <c r="BMY77" s="6"/>
      <c r="BMZ77" s="6"/>
      <c r="BNA77" s="6"/>
      <c r="BNB77" s="6"/>
      <c r="BNC77" s="6"/>
      <c r="BND77" s="6"/>
      <c r="BNE77" s="6"/>
      <c r="BNF77" s="6"/>
      <c r="BNG77" s="6"/>
      <c r="BNH77" s="6"/>
      <c r="BNI77" s="6"/>
      <c r="BNJ77" s="6"/>
      <c r="BNK77" s="6"/>
      <c r="BNL77" s="6"/>
      <c r="BNM77" s="6"/>
      <c r="BNN77" s="6"/>
      <c r="BNO77" s="6"/>
      <c r="BNP77" s="6"/>
      <c r="BNQ77" s="6"/>
      <c r="BNR77" s="6"/>
      <c r="BNS77" s="6"/>
      <c r="BNT77" s="6"/>
      <c r="BNU77" s="6"/>
      <c r="BNV77" s="6"/>
      <c r="BNW77" s="6"/>
      <c r="BNX77" s="6"/>
      <c r="BNY77" s="6"/>
      <c r="BNZ77" s="6"/>
      <c r="BOA77" s="6"/>
      <c r="BOB77" s="6"/>
      <c r="BOC77" s="6"/>
      <c r="BOD77" s="6"/>
      <c r="BOE77" s="6"/>
      <c r="BOF77" s="6"/>
      <c r="BOG77" s="6"/>
      <c r="BOH77" s="6"/>
      <c r="BOI77" s="6"/>
      <c r="BOJ77" s="6"/>
      <c r="BOK77" s="6"/>
      <c r="BOL77" s="6"/>
      <c r="BOM77" s="6"/>
      <c r="BON77" s="6"/>
      <c r="BOO77" s="6"/>
      <c r="BOP77" s="6"/>
      <c r="BOQ77" s="6"/>
      <c r="BOR77" s="6"/>
      <c r="BOS77" s="6"/>
      <c r="BOT77" s="6"/>
      <c r="BOU77" s="6"/>
      <c r="BOV77" s="6"/>
      <c r="BOW77" s="6"/>
      <c r="BOX77" s="6"/>
      <c r="BOY77" s="6"/>
      <c r="BOZ77" s="6"/>
      <c r="BPA77" s="6"/>
      <c r="BPB77" s="6"/>
      <c r="BPC77" s="6"/>
      <c r="BPD77" s="6"/>
      <c r="BPE77" s="6"/>
      <c r="BPF77" s="6"/>
      <c r="BPG77" s="6"/>
      <c r="BPH77" s="6"/>
      <c r="BPI77" s="6"/>
      <c r="BPJ77" s="6"/>
      <c r="BPK77" s="6"/>
      <c r="BPL77" s="6"/>
      <c r="BPM77" s="6"/>
      <c r="BPN77" s="6"/>
      <c r="BPO77" s="6"/>
      <c r="BPP77" s="6"/>
      <c r="BPQ77" s="6"/>
      <c r="BPR77" s="6"/>
      <c r="BPS77" s="6"/>
      <c r="BPT77" s="6"/>
      <c r="BPU77" s="6"/>
      <c r="BPV77" s="6"/>
      <c r="BPW77" s="6"/>
      <c r="BPX77" s="6"/>
      <c r="BPY77" s="6"/>
      <c r="BPZ77" s="6"/>
      <c r="BQA77" s="6"/>
      <c r="BQB77" s="6"/>
      <c r="BQC77" s="6"/>
      <c r="BQD77" s="6"/>
      <c r="BQE77" s="6"/>
      <c r="BQF77" s="6"/>
      <c r="BQG77" s="6"/>
      <c r="BQH77" s="6"/>
      <c r="BQI77" s="6"/>
      <c r="BQJ77" s="6"/>
      <c r="BQK77" s="6"/>
      <c r="BQL77" s="6"/>
      <c r="BQM77" s="6"/>
      <c r="BQN77" s="6"/>
      <c r="BQO77" s="6"/>
      <c r="BQP77" s="6"/>
      <c r="BQQ77" s="6"/>
      <c r="BQR77" s="6"/>
      <c r="BQS77" s="6"/>
      <c r="BQT77" s="6"/>
      <c r="BQU77" s="6"/>
      <c r="BQV77" s="6"/>
      <c r="BQW77" s="6"/>
      <c r="BQX77" s="6"/>
      <c r="BQY77" s="6"/>
      <c r="BQZ77" s="6"/>
      <c r="BRA77" s="6"/>
      <c r="BRB77" s="6"/>
      <c r="BRC77" s="6"/>
      <c r="BRD77" s="6"/>
      <c r="BRE77" s="6"/>
      <c r="BRF77" s="6"/>
      <c r="BRG77" s="6"/>
      <c r="BRH77" s="6"/>
      <c r="BRI77" s="6"/>
      <c r="BRJ77" s="6"/>
      <c r="BRK77" s="6"/>
      <c r="BRL77" s="6"/>
      <c r="BRM77" s="6"/>
      <c r="BRN77" s="6"/>
      <c r="BRO77" s="6"/>
      <c r="BRP77" s="6"/>
      <c r="BRQ77" s="6"/>
      <c r="BRR77" s="6"/>
      <c r="BRS77" s="6"/>
      <c r="BRT77" s="6"/>
      <c r="BRU77" s="6"/>
      <c r="BRV77" s="6"/>
      <c r="BRW77" s="6"/>
      <c r="BRX77" s="6"/>
      <c r="BRY77" s="6"/>
      <c r="BRZ77" s="6"/>
      <c r="BSA77" s="6"/>
      <c r="BSB77" s="6"/>
      <c r="BSC77" s="6"/>
      <c r="BSD77" s="6"/>
      <c r="BSE77" s="6"/>
      <c r="BSF77" s="6"/>
      <c r="BSG77" s="6"/>
      <c r="BSH77" s="6"/>
      <c r="BSI77" s="6"/>
      <c r="BSJ77" s="6"/>
      <c r="BSK77" s="6"/>
      <c r="BSL77" s="6"/>
      <c r="BSM77" s="6"/>
      <c r="BSN77" s="6"/>
      <c r="BSO77" s="6"/>
      <c r="BSP77" s="6"/>
      <c r="BSQ77" s="6"/>
      <c r="BSR77" s="6"/>
      <c r="BSS77" s="6"/>
      <c r="BST77" s="6"/>
      <c r="BSU77" s="6"/>
      <c r="BSV77" s="6"/>
      <c r="BSW77" s="6"/>
      <c r="BSX77" s="6"/>
      <c r="BSY77" s="6"/>
      <c r="BSZ77" s="6"/>
      <c r="BTA77" s="6"/>
      <c r="BTB77" s="6"/>
      <c r="BTC77" s="6"/>
      <c r="BTD77" s="6"/>
      <c r="BTE77" s="6"/>
      <c r="BTF77" s="6"/>
      <c r="BTG77" s="6"/>
      <c r="BTH77" s="6"/>
      <c r="BTI77" s="6"/>
      <c r="BTJ77" s="6"/>
      <c r="BTK77" s="6"/>
      <c r="BTL77" s="6"/>
      <c r="BTM77" s="6"/>
      <c r="BTN77" s="6"/>
      <c r="BTO77" s="6"/>
      <c r="BTP77" s="6"/>
      <c r="BTQ77" s="6"/>
      <c r="BTR77" s="6"/>
      <c r="BTS77" s="6"/>
      <c r="BTT77" s="6"/>
      <c r="BTU77" s="6"/>
      <c r="BTV77" s="6"/>
      <c r="BTW77" s="6"/>
      <c r="BTX77" s="6"/>
      <c r="BTY77" s="6"/>
      <c r="BTZ77" s="6"/>
      <c r="BUA77" s="6"/>
      <c r="BUB77" s="6"/>
      <c r="BUC77" s="6"/>
      <c r="BUD77" s="6"/>
      <c r="BUE77" s="6"/>
      <c r="BUF77" s="6"/>
      <c r="BUG77" s="6"/>
      <c r="BUH77" s="6"/>
      <c r="BUI77" s="6"/>
      <c r="BUJ77" s="6"/>
      <c r="BUK77" s="6"/>
      <c r="BUL77" s="6"/>
      <c r="BUM77" s="6"/>
      <c r="BUN77" s="6"/>
      <c r="BUO77" s="6"/>
      <c r="BUP77" s="6"/>
      <c r="BUQ77" s="6"/>
      <c r="BUR77" s="6"/>
      <c r="BUS77" s="6"/>
      <c r="BUT77" s="6"/>
      <c r="BUU77" s="6"/>
      <c r="BUV77" s="6"/>
      <c r="BUW77" s="6"/>
      <c r="BUX77" s="6"/>
      <c r="BUY77" s="6"/>
      <c r="BUZ77" s="6"/>
      <c r="BVA77" s="6"/>
      <c r="BVB77" s="6"/>
      <c r="BVC77" s="6"/>
      <c r="BVD77" s="6"/>
      <c r="BVE77" s="6"/>
      <c r="BVF77" s="6"/>
      <c r="BVG77" s="6"/>
      <c r="BVH77" s="6"/>
      <c r="BVI77" s="6"/>
      <c r="BVJ77" s="6"/>
      <c r="BVK77" s="6"/>
      <c r="BVL77" s="6"/>
      <c r="BVM77" s="6"/>
      <c r="BVN77" s="6"/>
      <c r="BVO77" s="6"/>
      <c r="BVP77" s="6"/>
      <c r="BVQ77" s="6"/>
      <c r="BVR77" s="6"/>
      <c r="BVS77" s="6"/>
      <c r="BVT77" s="6"/>
      <c r="BVU77" s="6"/>
      <c r="BVV77" s="6"/>
      <c r="BVW77" s="6"/>
      <c r="BVX77" s="6"/>
      <c r="BVY77" s="6"/>
      <c r="BVZ77" s="6"/>
      <c r="BWA77" s="6"/>
      <c r="BWB77" s="6"/>
      <c r="BWC77" s="6"/>
      <c r="BWD77" s="6"/>
      <c r="BWE77" s="6"/>
      <c r="BWF77" s="6"/>
      <c r="BWG77" s="6"/>
      <c r="BWH77" s="6"/>
      <c r="BWI77" s="6"/>
      <c r="BWJ77" s="6"/>
      <c r="BWK77" s="6"/>
      <c r="BWL77" s="6"/>
      <c r="BWM77" s="6"/>
      <c r="BWN77" s="6"/>
      <c r="BWO77" s="6"/>
      <c r="BWP77" s="6"/>
      <c r="BWQ77" s="6"/>
      <c r="BWR77" s="6"/>
      <c r="BWS77" s="6"/>
      <c r="BWT77" s="6"/>
      <c r="BWU77" s="6"/>
      <c r="BWV77" s="6"/>
      <c r="BWW77" s="6"/>
      <c r="BWX77" s="6"/>
      <c r="BWY77" s="6"/>
      <c r="BWZ77" s="6"/>
      <c r="BXA77" s="6"/>
      <c r="BXB77" s="6"/>
      <c r="BXC77" s="6"/>
      <c r="BXD77" s="6"/>
      <c r="BXE77" s="6"/>
      <c r="BXF77" s="6"/>
      <c r="BXG77" s="6"/>
      <c r="BXH77" s="6"/>
      <c r="BXI77" s="6"/>
      <c r="BXJ77" s="6"/>
      <c r="BXK77" s="6"/>
      <c r="BXL77" s="6"/>
      <c r="BXM77" s="6"/>
      <c r="BXN77" s="6"/>
      <c r="BXO77" s="6"/>
      <c r="BXP77" s="6"/>
      <c r="BXQ77" s="6"/>
      <c r="BXR77" s="6"/>
      <c r="BXS77" s="6"/>
      <c r="BXT77" s="6"/>
      <c r="BXU77" s="6"/>
      <c r="BXV77" s="6"/>
      <c r="BXW77" s="6"/>
      <c r="BXX77" s="6"/>
      <c r="BXY77" s="6"/>
      <c r="BXZ77" s="6"/>
      <c r="BYA77" s="6"/>
      <c r="BYB77" s="6"/>
      <c r="BYC77" s="6"/>
      <c r="BYD77" s="6"/>
      <c r="BYE77" s="6"/>
      <c r="BYF77" s="6"/>
      <c r="BYG77" s="6"/>
      <c r="BYH77" s="6"/>
      <c r="BYI77" s="6"/>
      <c r="BYJ77" s="6"/>
      <c r="BYK77" s="6"/>
      <c r="BYL77" s="6"/>
      <c r="BYM77" s="6"/>
      <c r="BYN77" s="6"/>
      <c r="BYO77" s="6"/>
      <c r="BYP77" s="6"/>
      <c r="BYQ77" s="6"/>
      <c r="BYR77" s="6"/>
      <c r="BYS77" s="6"/>
      <c r="BYT77" s="6"/>
      <c r="BYU77" s="6"/>
      <c r="BYV77" s="6"/>
      <c r="BYW77" s="6"/>
      <c r="BYX77" s="6"/>
      <c r="BYY77" s="6"/>
      <c r="BYZ77" s="6"/>
      <c r="BZA77" s="6"/>
      <c r="BZB77" s="6"/>
      <c r="BZC77" s="6"/>
      <c r="BZD77" s="6"/>
      <c r="BZE77" s="6"/>
      <c r="BZF77" s="6"/>
      <c r="BZG77" s="6"/>
      <c r="BZH77" s="6"/>
      <c r="BZI77" s="6"/>
      <c r="BZJ77" s="6"/>
      <c r="BZK77" s="6"/>
      <c r="BZL77" s="6"/>
      <c r="BZM77" s="6"/>
      <c r="BZN77" s="6"/>
      <c r="BZO77" s="6"/>
      <c r="BZP77" s="6"/>
      <c r="BZQ77" s="6"/>
      <c r="BZR77" s="6"/>
      <c r="BZS77" s="6"/>
      <c r="BZT77" s="6"/>
      <c r="BZU77" s="6"/>
      <c r="BZV77" s="6"/>
      <c r="BZW77" s="6"/>
      <c r="BZX77" s="6"/>
      <c r="BZY77" s="6"/>
      <c r="BZZ77" s="6"/>
      <c r="CAA77" s="6"/>
      <c r="CAB77" s="6"/>
      <c r="CAC77" s="6"/>
      <c r="CAD77" s="6"/>
      <c r="CAE77" s="6"/>
      <c r="CAF77" s="6"/>
      <c r="CAG77" s="6"/>
      <c r="CAH77" s="6"/>
      <c r="CAI77" s="6"/>
      <c r="CAJ77" s="6"/>
      <c r="CAK77" s="6"/>
      <c r="CAL77" s="6"/>
      <c r="CAM77" s="6"/>
      <c r="CAN77" s="6"/>
      <c r="CAO77" s="6"/>
      <c r="CAP77" s="6"/>
      <c r="CAQ77" s="6"/>
      <c r="CAR77" s="6"/>
      <c r="CAS77" s="6"/>
      <c r="CAT77" s="6"/>
      <c r="CAU77" s="6"/>
      <c r="CAV77" s="6"/>
      <c r="CAW77" s="6"/>
      <c r="CAX77" s="6"/>
      <c r="CAY77" s="6"/>
      <c r="CAZ77" s="6"/>
      <c r="CBA77" s="6"/>
      <c r="CBB77" s="6"/>
      <c r="CBC77" s="6"/>
      <c r="CBD77" s="6"/>
      <c r="CBE77" s="6"/>
      <c r="CBF77" s="6"/>
      <c r="CBG77" s="6"/>
      <c r="CBH77" s="6"/>
      <c r="CBI77" s="6"/>
      <c r="CBJ77" s="6"/>
      <c r="CBK77" s="6"/>
      <c r="CBL77" s="6"/>
      <c r="CBM77" s="6"/>
      <c r="CBN77" s="6"/>
      <c r="CBO77" s="6"/>
      <c r="CBP77" s="6"/>
      <c r="CBQ77" s="6"/>
      <c r="CBR77" s="6"/>
      <c r="CBS77" s="6"/>
      <c r="CBT77" s="6"/>
      <c r="CBU77" s="6"/>
      <c r="CBV77" s="6"/>
      <c r="CBW77" s="6"/>
      <c r="CBX77" s="6"/>
      <c r="CBY77" s="6"/>
      <c r="CBZ77" s="6"/>
      <c r="CCA77" s="6"/>
      <c r="CCB77" s="6"/>
      <c r="CCC77" s="6"/>
      <c r="CCD77" s="6"/>
      <c r="CCE77" s="6"/>
      <c r="CCF77" s="6"/>
      <c r="CCG77" s="6"/>
      <c r="CCH77" s="6"/>
      <c r="CCI77" s="6"/>
      <c r="CCJ77" s="6"/>
      <c r="CCK77" s="6"/>
      <c r="CCL77" s="6"/>
      <c r="CCM77" s="6"/>
      <c r="CCN77" s="6"/>
      <c r="CCO77" s="6"/>
      <c r="CCP77" s="6"/>
      <c r="CCQ77" s="6"/>
      <c r="CCR77" s="6"/>
      <c r="CCS77" s="6"/>
      <c r="CCT77" s="6"/>
      <c r="CCU77" s="6"/>
      <c r="CCV77" s="6"/>
      <c r="CCW77" s="6"/>
      <c r="CCX77" s="6"/>
      <c r="CCY77" s="6"/>
      <c r="CCZ77" s="6"/>
      <c r="CDA77" s="6"/>
      <c r="CDB77" s="6"/>
      <c r="CDC77" s="6"/>
      <c r="CDD77" s="6"/>
      <c r="CDE77" s="6"/>
      <c r="CDF77" s="6"/>
      <c r="CDG77" s="6"/>
      <c r="CDH77" s="6"/>
      <c r="CDI77" s="6"/>
      <c r="CDJ77" s="6"/>
      <c r="CDK77" s="6"/>
      <c r="CDL77" s="6"/>
      <c r="CDM77" s="6"/>
      <c r="CDN77" s="6"/>
      <c r="CDO77" s="6"/>
      <c r="CDP77" s="6"/>
      <c r="CDQ77" s="6"/>
      <c r="CDR77" s="6"/>
      <c r="CDS77" s="6"/>
      <c r="CDT77" s="6"/>
      <c r="CDU77" s="6"/>
      <c r="CDV77" s="6"/>
      <c r="CDW77" s="6"/>
      <c r="CDX77" s="6"/>
      <c r="CDY77" s="6"/>
      <c r="CDZ77" s="6"/>
      <c r="CEA77" s="6"/>
      <c r="CEB77" s="6"/>
      <c r="CEC77" s="6"/>
      <c r="CED77" s="6"/>
      <c r="CEE77" s="6"/>
      <c r="CEF77" s="6"/>
      <c r="CEG77" s="6"/>
      <c r="CEH77" s="6"/>
      <c r="CEI77" s="6"/>
      <c r="CEJ77" s="6"/>
      <c r="CEK77" s="6"/>
      <c r="CEL77" s="6"/>
      <c r="CEM77" s="6"/>
      <c r="CEN77" s="6"/>
      <c r="CEO77" s="6"/>
      <c r="CEP77" s="6"/>
      <c r="CEQ77" s="6"/>
      <c r="CER77" s="6"/>
      <c r="CES77" s="6"/>
      <c r="CET77" s="6"/>
      <c r="CEU77" s="6"/>
      <c r="CEV77" s="6"/>
      <c r="CEW77" s="6"/>
      <c r="CEX77" s="6"/>
      <c r="CEY77" s="6"/>
      <c r="CEZ77" s="6"/>
      <c r="CFA77" s="6"/>
      <c r="CFB77" s="6"/>
      <c r="CFC77" s="6"/>
      <c r="CFD77" s="6"/>
      <c r="CFE77" s="6"/>
      <c r="CFF77" s="6"/>
      <c r="CFG77" s="6"/>
      <c r="CFH77" s="6"/>
      <c r="CFI77" s="6"/>
      <c r="CFJ77" s="6"/>
      <c r="CFK77" s="6"/>
      <c r="CFL77" s="6"/>
      <c r="CFM77" s="6"/>
      <c r="CFN77" s="6"/>
      <c r="CFO77" s="6"/>
      <c r="CFP77" s="6"/>
      <c r="CFQ77" s="6"/>
      <c r="CFR77" s="6"/>
      <c r="CFS77" s="6"/>
      <c r="CFT77" s="6"/>
      <c r="CFU77" s="6"/>
      <c r="CFV77" s="6"/>
      <c r="CFW77" s="6"/>
      <c r="CFX77" s="6"/>
      <c r="CFY77" s="6"/>
      <c r="CFZ77" s="6"/>
      <c r="CGA77" s="6"/>
      <c r="CGB77" s="6"/>
      <c r="CGC77" s="6"/>
      <c r="CGD77" s="6"/>
      <c r="CGE77" s="6"/>
      <c r="CGF77" s="6"/>
      <c r="CGG77" s="6"/>
      <c r="CGH77" s="6"/>
      <c r="CGI77" s="6"/>
      <c r="CGJ77" s="6"/>
      <c r="CGK77" s="6"/>
      <c r="CGL77" s="6"/>
      <c r="CGM77" s="6"/>
      <c r="CGN77" s="6"/>
      <c r="CGO77" s="6"/>
      <c r="CGP77" s="6"/>
      <c r="CGQ77" s="6"/>
      <c r="CGR77" s="6"/>
      <c r="CGS77" s="6"/>
      <c r="CGT77" s="6"/>
      <c r="CGU77" s="6"/>
      <c r="CGV77" s="6"/>
      <c r="CGW77" s="6"/>
      <c r="CGX77" s="6"/>
      <c r="CGY77" s="6"/>
      <c r="CGZ77" s="6"/>
      <c r="CHA77" s="6"/>
      <c r="CHB77" s="6"/>
      <c r="CHC77" s="6"/>
      <c r="CHD77" s="6"/>
      <c r="CHE77" s="6"/>
      <c r="CHF77" s="6"/>
      <c r="CHG77" s="6"/>
      <c r="CHH77" s="6"/>
      <c r="CHI77" s="6"/>
      <c r="CHJ77" s="6"/>
      <c r="CHK77" s="6"/>
      <c r="CHL77" s="6"/>
      <c r="CHM77" s="6"/>
      <c r="CHN77" s="6"/>
      <c r="CHO77" s="6"/>
      <c r="CHP77" s="6"/>
      <c r="CHQ77" s="6"/>
      <c r="CHR77" s="6"/>
      <c r="CHS77" s="6"/>
      <c r="CHT77" s="6"/>
      <c r="CHU77" s="6"/>
      <c r="CHV77" s="6"/>
      <c r="CHW77" s="6"/>
      <c r="CHX77" s="6"/>
      <c r="CHY77" s="6"/>
      <c r="CHZ77" s="6"/>
      <c r="CIA77" s="6"/>
      <c r="CIB77" s="6"/>
      <c r="CIC77" s="6"/>
      <c r="CID77" s="6"/>
      <c r="CIE77" s="6"/>
      <c r="CIF77" s="6"/>
      <c r="CIG77" s="6"/>
      <c r="CIH77" s="6"/>
      <c r="CII77" s="6"/>
      <c r="CIJ77" s="6"/>
      <c r="CIK77" s="6"/>
      <c r="CIL77" s="6"/>
      <c r="CIM77" s="6"/>
      <c r="CIN77" s="6"/>
      <c r="CIO77" s="6"/>
      <c r="CIP77" s="6"/>
      <c r="CIQ77" s="6"/>
      <c r="CIR77" s="6"/>
      <c r="CIS77" s="6"/>
      <c r="CIT77" s="6"/>
      <c r="CIU77" s="6"/>
      <c r="CIV77" s="6"/>
      <c r="CIW77" s="6"/>
      <c r="CIX77" s="6"/>
      <c r="CIY77" s="6"/>
      <c r="CIZ77" s="6"/>
      <c r="CJA77" s="6"/>
      <c r="CJB77" s="6"/>
      <c r="CJC77" s="6"/>
      <c r="CJD77" s="6"/>
      <c r="CJE77" s="6"/>
      <c r="CJF77" s="6"/>
      <c r="CJG77" s="6"/>
      <c r="CJH77" s="6"/>
      <c r="CJI77" s="6"/>
      <c r="CJJ77" s="6"/>
      <c r="CJK77" s="6"/>
      <c r="CJL77" s="6"/>
      <c r="CJM77" s="6"/>
      <c r="CJN77" s="6"/>
      <c r="CJO77" s="6"/>
      <c r="CJP77" s="6"/>
      <c r="CJQ77" s="6"/>
      <c r="CJR77" s="6"/>
      <c r="CJS77" s="6"/>
      <c r="CJT77" s="6"/>
      <c r="CJU77" s="6"/>
      <c r="CJV77" s="6"/>
      <c r="CJW77" s="6"/>
      <c r="CJX77" s="6"/>
      <c r="CJY77" s="6"/>
      <c r="CJZ77" s="6"/>
      <c r="CKA77" s="6"/>
      <c r="CKB77" s="6"/>
      <c r="CKC77" s="6"/>
      <c r="CKD77" s="6"/>
      <c r="CKE77" s="6"/>
      <c r="CKF77" s="6"/>
      <c r="CKG77" s="6"/>
      <c r="CKH77" s="6"/>
      <c r="CKI77" s="6"/>
      <c r="CKJ77" s="6"/>
      <c r="CKK77" s="6"/>
      <c r="CKL77" s="6"/>
      <c r="CKM77" s="6"/>
      <c r="CKN77" s="6"/>
      <c r="CKO77" s="6"/>
      <c r="CKP77" s="6"/>
      <c r="CKQ77" s="6"/>
      <c r="CKR77" s="6"/>
      <c r="CKS77" s="6"/>
      <c r="CKT77" s="6"/>
      <c r="CKU77" s="6"/>
      <c r="CKV77" s="6"/>
      <c r="CKW77" s="6"/>
      <c r="CKX77" s="6"/>
      <c r="CKY77" s="6"/>
      <c r="CKZ77" s="6"/>
      <c r="CLA77" s="6"/>
      <c r="CLB77" s="6"/>
      <c r="CLC77" s="6"/>
      <c r="CLD77" s="6"/>
      <c r="CLE77" s="6"/>
      <c r="CLF77" s="6"/>
      <c r="CLG77" s="6"/>
      <c r="CLH77" s="6"/>
      <c r="CLI77" s="6"/>
      <c r="CLJ77" s="6"/>
      <c r="CLK77" s="6"/>
      <c r="CLL77" s="6"/>
      <c r="CLM77" s="6"/>
      <c r="CLN77" s="6"/>
      <c r="CLO77" s="6"/>
      <c r="CLP77" s="6"/>
      <c r="CLQ77" s="6"/>
      <c r="CLR77" s="6"/>
      <c r="CLS77" s="6"/>
      <c r="CLT77" s="6"/>
      <c r="CLU77" s="6"/>
      <c r="CLV77" s="6"/>
      <c r="CLW77" s="6"/>
      <c r="CLX77" s="6"/>
      <c r="CLY77" s="6"/>
      <c r="CLZ77" s="6"/>
      <c r="CMA77" s="6"/>
      <c r="CMB77" s="6"/>
      <c r="CMC77" s="6"/>
      <c r="CMD77" s="6"/>
      <c r="CME77" s="6"/>
      <c r="CMF77" s="6"/>
      <c r="CMG77" s="6"/>
      <c r="CMH77" s="6"/>
      <c r="CMI77" s="6"/>
      <c r="CMJ77" s="6"/>
      <c r="CMK77" s="6"/>
      <c r="CML77" s="6"/>
      <c r="CMM77" s="6"/>
      <c r="CMN77" s="6"/>
      <c r="CMO77" s="6"/>
      <c r="CMP77" s="6"/>
      <c r="CMQ77" s="6"/>
      <c r="CMR77" s="6"/>
      <c r="CMS77" s="6"/>
      <c r="CMT77" s="6"/>
      <c r="CMU77" s="6"/>
      <c r="CMV77" s="6"/>
      <c r="CMW77" s="6"/>
      <c r="CMX77" s="6"/>
      <c r="CMY77" s="6"/>
      <c r="CMZ77" s="6"/>
      <c r="CNA77" s="6"/>
      <c r="CNB77" s="6"/>
      <c r="CNC77" s="6"/>
      <c r="CND77" s="6"/>
      <c r="CNE77" s="6"/>
      <c r="CNF77" s="6"/>
      <c r="CNG77" s="6"/>
      <c r="CNH77" s="6"/>
      <c r="CNI77" s="6"/>
      <c r="CNJ77" s="6"/>
      <c r="CNK77" s="6"/>
      <c r="CNL77" s="6"/>
      <c r="CNM77" s="6"/>
      <c r="CNN77" s="6"/>
      <c r="CNO77" s="6"/>
      <c r="CNP77" s="6"/>
      <c r="CNQ77" s="6"/>
      <c r="CNR77" s="6"/>
      <c r="CNS77" s="6"/>
      <c r="CNT77" s="6"/>
      <c r="CNU77" s="6"/>
      <c r="CNV77" s="6"/>
      <c r="CNW77" s="6"/>
      <c r="CNX77" s="6"/>
      <c r="CNY77" s="6"/>
      <c r="CNZ77" s="6"/>
      <c r="COA77" s="6"/>
      <c r="COB77" s="6"/>
      <c r="COC77" s="6"/>
      <c r="COD77" s="6"/>
      <c r="COE77" s="6"/>
      <c r="COF77" s="6"/>
      <c r="COG77" s="6"/>
      <c r="COH77" s="6"/>
      <c r="COI77" s="6"/>
      <c r="COJ77" s="6"/>
      <c r="COK77" s="6"/>
      <c r="COL77" s="6"/>
      <c r="COM77" s="6"/>
      <c r="CON77" s="6"/>
      <c r="COO77" s="6"/>
      <c r="COP77" s="6"/>
      <c r="COQ77" s="6"/>
      <c r="COR77" s="6"/>
      <c r="COS77" s="6"/>
      <c r="COT77" s="6"/>
      <c r="COU77" s="6"/>
      <c r="COV77" s="6"/>
      <c r="COW77" s="6"/>
      <c r="COX77" s="6"/>
      <c r="COY77" s="6"/>
      <c r="COZ77" s="6"/>
      <c r="CPA77" s="6"/>
      <c r="CPB77" s="6"/>
      <c r="CPC77" s="6"/>
      <c r="CPD77" s="6"/>
      <c r="CPE77" s="6"/>
      <c r="CPF77" s="6"/>
      <c r="CPG77" s="6"/>
      <c r="CPH77" s="6"/>
      <c r="CPI77" s="6"/>
      <c r="CPJ77" s="6"/>
      <c r="CPK77" s="6"/>
      <c r="CPL77" s="6"/>
      <c r="CPM77" s="6"/>
      <c r="CPN77" s="6"/>
      <c r="CPO77" s="6"/>
      <c r="CPP77" s="6"/>
      <c r="CPQ77" s="6"/>
      <c r="CPR77" s="6"/>
      <c r="CPS77" s="6"/>
      <c r="CPT77" s="6"/>
      <c r="CPU77" s="6"/>
      <c r="CPV77" s="6"/>
      <c r="CPW77" s="6"/>
      <c r="CPX77" s="6"/>
      <c r="CPY77" s="6"/>
      <c r="CPZ77" s="6"/>
      <c r="CQA77" s="6"/>
      <c r="CQB77" s="6"/>
      <c r="CQC77" s="6"/>
      <c r="CQD77" s="6"/>
      <c r="CQE77" s="6"/>
      <c r="CQF77" s="6"/>
      <c r="CQG77" s="6"/>
      <c r="CQH77" s="6"/>
      <c r="CQI77" s="6"/>
      <c r="CQJ77" s="6"/>
      <c r="CQK77" s="6"/>
      <c r="CQL77" s="6"/>
      <c r="CQM77" s="6"/>
      <c r="CQN77" s="6"/>
      <c r="CQO77" s="6"/>
      <c r="CQP77" s="6"/>
      <c r="CQQ77" s="6"/>
      <c r="CQR77" s="6"/>
      <c r="CQS77" s="6"/>
      <c r="CQT77" s="6"/>
      <c r="CQU77" s="6"/>
      <c r="CQV77" s="6"/>
      <c r="CQW77" s="6"/>
      <c r="CQX77" s="6"/>
      <c r="CQY77" s="6"/>
      <c r="CQZ77" s="6"/>
      <c r="CRA77" s="6"/>
      <c r="CRB77" s="6"/>
      <c r="CRC77" s="6"/>
      <c r="CRD77" s="6"/>
      <c r="CRE77" s="6"/>
      <c r="CRF77" s="6"/>
      <c r="CRG77" s="6"/>
      <c r="CRH77" s="6"/>
      <c r="CRI77" s="6"/>
      <c r="CRJ77" s="6"/>
      <c r="CRK77" s="6"/>
      <c r="CRL77" s="6"/>
      <c r="CRM77" s="6"/>
      <c r="CRN77" s="6"/>
      <c r="CRO77" s="6"/>
      <c r="CRP77" s="6"/>
      <c r="CRQ77" s="6"/>
      <c r="CRR77" s="6"/>
      <c r="CRS77" s="6"/>
      <c r="CRT77" s="6"/>
      <c r="CRU77" s="6"/>
      <c r="CRV77" s="6"/>
      <c r="CRW77" s="6"/>
      <c r="CRX77" s="6"/>
      <c r="CRY77" s="6"/>
      <c r="CRZ77" s="6"/>
      <c r="CSA77" s="6"/>
      <c r="CSB77" s="6"/>
      <c r="CSC77" s="6"/>
      <c r="CSD77" s="6"/>
      <c r="CSE77" s="6"/>
      <c r="CSF77" s="6"/>
      <c r="CSG77" s="6"/>
      <c r="CSH77" s="6"/>
      <c r="CSI77" s="6"/>
      <c r="CSJ77" s="6"/>
      <c r="CSK77" s="6"/>
      <c r="CSL77" s="6"/>
      <c r="CSM77" s="6"/>
      <c r="CSN77" s="6"/>
      <c r="CSO77" s="6"/>
      <c r="CSP77" s="6"/>
      <c r="CSQ77" s="6"/>
      <c r="CSR77" s="6"/>
      <c r="CSS77" s="6"/>
      <c r="CST77" s="6"/>
      <c r="CSU77" s="6"/>
      <c r="CSV77" s="6"/>
      <c r="CSW77" s="6"/>
      <c r="CSX77" s="6"/>
      <c r="CSY77" s="6"/>
      <c r="CSZ77" s="6"/>
      <c r="CTA77" s="6"/>
      <c r="CTB77" s="6"/>
      <c r="CTC77" s="6"/>
      <c r="CTD77" s="6"/>
      <c r="CTE77" s="6"/>
      <c r="CTF77" s="6"/>
      <c r="CTG77" s="6"/>
      <c r="CTH77" s="6"/>
      <c r="CTI77" s="6"/>
      <c r="CTJ77" s="6"/>
      <c r="CTK77" s="6"/>
      <c r="CTL77" s="6"/>
      <c r="CTM77" s="6"/>
      <c r="CTN77" s="6"/>
      <c r="CTO77" s="6"/>
      <c r="CTP77" s="6"/>
      <c r="CTQ77" s="6"/>
      <c r="CTR77" s="6"/>
      <c r="CTS77" s="6"/>
      <c r="CTT77" s="6"/>
      <c r="CTU77" s="6"/>
      <c r="CTV77" s="6"/>
      <c r="CTW77" s="6"/>
      <c r="CTX77" s="6"/>
      <c r="CTY77" s="6"/>
      <c r="CTZ77" s="6"/>
      <c r="CUA77" s="6"/>
      <c r="CUB77" s="6"/>
      <c r="CUC77" s="6"/>
      <c r="CUD77" s="6"/>
      <c r="CUE77" s="6"/>
      <c r="CUF77" s="6"/>
      <c r="CUG77" s="6"/>
      <c r="CUH77" s="6"/>
      <c r="CUI77" s="6"/>
      <c r="CUJ77" s="6"/>
      <c r="CUK77" s="6"/>
      <c r="CUL77" s="6"/>
      <c r="CUM77" s="6"/>
      <c r="CUN77" s="6"/>
      <c r="CUO77" s="6"/>
      <c r="CUP77" s="6"/>
      <c r="CUQ77" s="6"/>
      <c r="CUR77" s="6"/>
      <c r="CUS77" s="6"/>
      <c r="CUT77" s="6"/>
      <c r="CUU77" s="6"/>
      <c r="CUV77" s="6"/>
      <c r="CUW77" s="6"/>
      <c r="CUX77" s="6"/>
      <c r="CUY77" s="6"/>
      <c r="CUZ77" s="6"/>
      <c r="CVA77" s="6"/>
      <c r="CVB77" s="6"/>
      <c r="CVC77" s="6"/>
      <c r="CVD77" s="6"/>
      <c r="CVE77" s="6"/>
      <c r="CVF77" s="6"/>
      <c r="CVG77" s="6"/>
      <c r="CVH77" s="6"/>
      <c r="CVI77" s="6"/>
      <c r="CVJ77" s="6"/>
      <c r="CVK77" s="6"/>
      <c r="CVL77" s="6"/>
      <c r="CVM77" s="6"/>
      <c r="CVN77" s="6"/>
      <c r="CVO77" s="6"/>
      <c r="CVP77" s="6"/>
      <c r="CVQ77" s="6"/>
      <c r="CVR77" s="6"/>
      <c r="CVS77" s="6"/>
      <c r="CVT77" s="6"/>
      <c r="CVU77" s="6"/>
      <c r="CVV77" s="6"/>
      <c r="CVW77" s="6"/>
      <c r="CVX77" s="6"/>
      <c r="CVY77" s="6"/>
      <c r="CVZ77" s="6"/>
      <c r="CWA77" s="6"/>
      <c r="CWB77" s="6"/>
      <c r="CWC77" s="6"/>
      <c r="CWD77" s="6"/>
      <c r="CWE77" s="6"/>
      <c r="CWF77" s="6"/>
      <c r="CWG77" s="6"/>
      <c r="CWH77" s="6"/>
      <c r="CWI77" s="6"/>
      <c r="CWJ77" s="6"/>
      <c r="CWK77" s="6"/>
      <c r="CWL77" s="6"/>
      <c r="CWM77" s="6"/>
      <c r="CWN77" s="6"/>
      <c r="CWO77" s="6"/>
      <c r="CWP77" s="6"/>
      <c r="CWQ77" s="6"/>
      <c r="CWR77" s="6"/>
      <c r="CWS77" s="6"/>
      <c r="CWT77" s="6"/>
      <c r="CWU77" s="6"/>
      <c r="CWV77" s="6"/>
      <c r="CWW77" s="6"/>
      <c r="CWX77" s="6"/>
      <c r="CWY77" s="6"/>
      <c r="CWZ77" s="6"/>
      <c r="CXA77" s="6"/>
      <c r="CXB77" s="6"/>
      <c r="CXC77" s="6"/>
      <c r="CXD77" s="6"/>
      <c r="CXE77" s="6"/>
      <c r="CXF77" s="6"/>
      <c r="CXG77" s="6"/>
      <c r="CXH77" s="6"/>
      <c r="CXI77" s="6"/>
      <c r="CXJ77" s="6"/>
      <c r="CXK77" s="6"/>
      <c r="CXL77" s="6"/>
      <c r="CXM77" s="6"/>
      <c r="CXN77" s="6"/>
      <c r="CXO77" s="6"/>
      <c r="CXP77" s="6"/>
      <c r="CXQ77" s="6"/>
      <c r="CXR77" s="6"/>
      <c r="CXS77" s="6"/>
      <c r="CXT77" s="6"/>
      <c r="CXU77" s="6"/>
      <c r="CXV77" s="6"/>
      <c r="CXW77" s="6"/>
      <c r="CXX77" s="6"/>
      <c r="CXY77" s="6"/>
      <c r="CXZ77" s="6"/>
      <c r="CYA77" s="6"/>
      <c r="CYB77" s="6"/>
      <c r="CYC77" s="6"/>
      <c r="CYD77" s="6"/>
      <c r="CYE77" s="6"/>
      <c r="CYF77" s="6"/>
      <c r="CYG77" s="6"/>
      <c r="CYH77" s="6"/>
      <c r="CYI77" s="6"/>
      <c r="CYJ77" s="6"/>
      <c r="CYK77" s="6"/>
      <c r="CYL77" s="6"/>
      <c r="CYM77" s="6"/>
      <c r="CYN77" s="6"/>
      <c r="CYO77" s="6"/>
      <c r="CYP77" s="6"/>
    </row>
    <row r="78" spans="1:2694" s="6" customFormat="1" ht="62.25" customHeight="1" x14ac:dyDescent="0.25">
      <c r="A78" s="49" t="s">
        <v>25</v>
      </c>
      <c r="B78" s="47" t="s">
        <v>63</v>
      </c>
      <c r="C78" s="21" t="s">
        <v>36</v>
      </c>
      <c r="D78" s="10" t="s">
        <v>67</v>
      </c>
      <c r="E78" s="11" t="s">
        <v>55</v>
      </c>
      <c r="F78" s="35" t="s">
        <v>28</v>
      </c>
      <c r="G78" s="42" t="s">
        <v>29</v>
      </c>
      <c r="H78" s="34">
        <v>0.2</v>
      </c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3"/>
      <c r="U78" s="23"/>
      <c r="V78" s="23"/>
      <c r="W78" s="24"/>
      <c r="X78" s="38">
        <v>0.2</v>
      </c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6"/>
      <c r="AJ78" s="24"/>
      <c r="AK78" s="24"/>
      <c r="AL78" s="24"/>
      <c r="AM78" s="24"/>
      <c r="AN78" s="199">
        <v>0.2</v>
      </c>
      <c r="AO78" s="199"/>
      <c r="AP78" s="199"/>
      <c r="AQ78" s="199"/>
      <c r="AR78" s="199"/>
      <c r="AS78" s="199"/>
      <c r="AT78" s="199"/>
      <c r="AU78" s="199"/>
      <c r="AV78" s="199"/>
      <c r="AW78" s="199"/>
      <c r="AX78" s="199"/>
      <c r="AY78" s="199"/>
      <c r="AZ78" s="199"/>
      <c r="BA78" s="199"/>
      <c r="BB78" s="199"/>
      <c r="BC78" s="199"/>
    </row>
    <row r="79" spans="1:2694" s="6" customFormat="1" ht="14.25" customHeight="1" x14ac:dyDescent="0.25">
      <c r="A79" s="45" t="s">
        <v>25</v>
      </c>
      <c r="B79" s="50" t="s">
        <v>63</v>
      </c>
      <c r="C79" s="254" t="s">
        <v>33</v>
      </c>
      <c r="D79" s="255"/>
      <c r="E79" s="255"/>
      <c r="F79" s="255"/>
      <c r="G79" s="256"/>
      <c r="H79" s="12">
        <f>H76+H77+H78</f>
        <v>26.2</v>
      </c>
      <c r="I79" s="12"/>
      <c r="J79" s="12"/>
      <c r="K79" s="12"/>
      <c r="L79" s="12">
        <f t="shared" ref="L79:BC79" si="18">L76+L77+L78</f>
        <v>800</v>
      </c>
      <c r="M79" s="12"/>
      <c r="N79" s="12"/>
      <c r="O79" s="12"/>
      <c r="P79" s="12"/>
      <c r="Q79" s="12"/>
      <c r="R79" s="12"/>
      <c r="S79" s="12"/>
      <c r="T79" s="12">
        <f t="shared" si="18"/>
        <v>800</v>
      </c>
      <c r="U79" s="12">
        <f t="shared" si="18"/>
        <v>800</v>
      </c>
      <c r="V79" s="12">
        <f t="shared" si="18"/>
        <v>0</v>
      </c>
      <c r="W79" s="12">
        <f t="shared" si="18"/>
        <v>0</v>
      </c>
      <c r="X79" s="12">
        <f t="shared" si="18"/>
        <v>30.599999999999998</v>
      </c>
      <c r="Y79" s="12"/>
      <c r="Z79" s="12"/>
      <c r="AA79" s="12"/>
      <c r="AB79" s="12">
        <f t="shared" si="18"/>
        <v>851.2</v>
      </c>
      <c r="AC79" s="12">
        <f t="shared" si="18"/>
        <v>200.7</v>
      </c>
      <c r="AD79" s="12"/>
      <c r="AE79" s="12"/>
      <c r="AF79" s="12"/>
      <c r="AG79" s="12"/>
      <c r="AH79" s="12"/>
      <c r="AI79" s="12"/>
      <c r="AJ79" s="12">
        <f t="shared" si="18"/>
        <v>1051.9000000000001</v>
      </c>
      <c r="AK79" s="12">
        <f t="shared" si="18"/>
        <v>1051.9000000000001</v>
      </c>
      <c r="AL79" s="12">
        <f t="shared" si="18"/>
        <v>0</v>
      </c>
      <c r="AM79" s="12">
        <f t="shared" si="18"/>
        <v>0</v>
      </c>
      <c r="AN79" s="12">
        <f t="shared" si="18"/>
        <v>30.5</v>
      </c>
      <c r="AO79" s="12"/>
      <c r="AP79" s="12"/>
      <c r="AQ79" s="12"/>
      <c r="AR79" s="12">
        <f t="shared" si="18"/>
        <v>849.5</v>
      </c>
      <c r="AS79" s="12">
        <f t="shared" si="18"/>
        <v>200.7</v>
      </c>
      <c r="AT79" s="12"/>
      <c r="AU79" s="12"/>
      <c r="AV79" s="12"/>
      <c r="AW79" s="12"/>
      <c r="AX79" s="12"/>
      <c r="AY79" s="12"/>
      <c r="AZ79" s="12">
        <f t="shared" si="18"/>
        <v>1050.2</v>
      </c>
      <c r="BA79" s="12">
        <f t="shared" si="18"/>
        <v>1050.2</v>
      </c>
      <c r="BB79" s="12">
        <f t="shared" si="18"/>
        <v>0</v>
      </c>
      <c r="BC79" s="12">
        <f t="shared" si="18"/>
        <v>0</v>
      </c>
    </row>
    <row r="80" spans="1:2694" s="6" customFormat="1" ht="15.75" customHeight="1" x14ac:dyDescent="0.25">
      <c r="A80" s="45" t="s">
        <v>25</v>
      </c>
      <c r="B80" s="50" t="s">
        <v>65</v>
      </c>
      <c r="C80" s="271" t="s">
        <v>69</v>
      </c>
      <c r="D80" s="271"/>
      <c r="E80" s="271"/>
      <c r="F80" s="271"/>
      <c r="G80" s="271"/>
      <c r="H80" s="271"/>
      <c r="I80" s="271"/>
      <c r="J80" s="271"/>
      <c r="K80" s="271"/>
      <c r="L80" s="271"/>
      <c r="M80" s="271"/>
      <c r="N80" s="271"/>
      <c r="O80" s="271"/>
      <c r="P80" s="271"/>
      <c r="Q80" s="271"/>
      <c r="R80" s="271"/>
      <c r="S80" s="271"/>
      <c r="T80" s="271"/>
      <c r="U80" s="271"/>
      <c r="V80" s="271"/>
      <c r="W80" s="271"/>
      <c r="X80" s="271"/>
      <c r="Y80" s="271"/>
      <c r="Z80" s="271"/>
      <c r="AA80" s="271"/>
      <c r="AB80" s="271"/>
      <c r="AC80" s="271"/>
      <c r="AD80" s="271"/>
      <c r="AE80" s="271"/>
      <c r="AF80" s="271"/>
      <c r="AG80" s="271"/>
      <c r="AH80" s="271"/>
      <c r="AI80" s="271"/>
      <c r="AJ80" s="271"/>
      <c r="AK80" s="271"/>
      <c r="AL80" s="271"/>
      <c r="AM80" s="271"/>
      <c r="AN80" s="271"/>
      <c r="AO80" s="271"/>
      <c r="AP80" s="271"/>
      <c r="AQ80" s="271"/>
      <c r="AR80" s="271"/>
      <c r="AS80" s="271"/>
      <c r="AT80" s="271"/>
      <c r="AU80" s="271"/>
      <c r="AV80" s="271"/>
      <c r="AW80" s="271"/>
      <c r="AX80" s="271"/>
      <c r="AY80" s="271"/>
      <c r="AZ80" s="271"/>
      <c r="BA80" s="271"/>
      <c r="BB80" s="271"/>
      <c r="BC80" s="271"/>
    </row>
    <row r="81" spans="1:80" s="6" customFormat="1" ht="155.25" customHeight="1" x14ac:dyDescent="0.25">
      <c r="A81" s="45" t="s">
        <v>25</v>
      </c>
      <c r="B81" s="54" t="s">
        <v>65</v>
      </c>
      <c r="C81" s="57" t="s">
        <v>25</v>
      </c>
      <c r="D81" s="10" t="s">
        <v>82</v>
      </c>
      <c r="E81" s="11" t="s">
        <v>55</v>
      </c>
      <c r="F81" s="35" t="s">
        <v>28</v>
      </c>
      <c r="G81" s="75" t="s">
        <v>29</v>
      </c>
      <c r="H81" s="73"/>
      <c r="I81" s="19"/>
      <c r="J81" s="19"/>
      <c r="K81" s="19"/>
      <c r="L81" s="19">
        <v>6</v>
      </c>
      <c r="M81" s="19"/>
      <c r="N81" s="19"/>
      <c r="O81" s="19"/>
      <c r="P81" s="19"/>
      <c r="Q81" s="19"/>
      <c r="R81" s="19"/>
      <c r="S81" s="19"/>
      <c r="T81" s="19">
        <v>6</v>
      </c>
      <c r="U81" s="19">
        <v>6</v>
      </c>
      <c r="V81" s="19">
        <v>0</v>
      </c>
      <c r="W81" s="19">
        <v>0</v>
      </c>
      <c r="X81" s="19"/>
      <c r="Y81" s="19"/>
      <c r="Z81" s="19"/>
      <c r="AA81" s="19"/>
      <c r="AB81" s="19">
        <v>3.6</v>
      </c>
      <c r="AC81" s="19"/>
      <c r="AD81" s="19"/>
      <c r="AE81" s="19"/>
      <c r="AF81" s="19"/>
      <c r="AG81" s="19"/>
      <c r="AH81" s="19"/>
      <c r="AI81" s="76"/>
      <c r="AJ81" s="19">
        <v>3.6</v>
      </c>
      <c r="AK81" s="19">
        <v>3.6</v>
      </c>
      <c r="AL81" s="19">
        <v>0</v>
      </c>
      <c r="AM81" s="19">
        <v>0</v>
      </c>
      <c r="AN81" s="66"/>
      <c r="AO81" s="66"/>
      <c r="AP81" s="66"/>
      <c r="AQ81" s="66"/>
      <c r="AR81" s="183">
        <v>3.6</v>
      </c>
      <c r="AS81" s="183"/>
      <c r="AT81" s="183"/>
      <c r="AU81" s="183"/>
      <c r="AV81" s="183"/>
      <c r="AW81" s="183"/>
      <c r="AX81" s="183"/>
      <c r="AY81" s="183"/>
      <c r="AZ81" s="183">
        <v>3.6</v>
      </c>
      <c r="BA81" s="183">
        <v>3.6</v>
      </c>
      <c r="BB81" s="183">
        <v>0</v>
      </c>
      <c r="BC81" s="183">
        <v>0</v>
      </c>
    </row>
    <row r="82" spans="1:80" s="6" customFormat="1" ht="14.25" customHeight="1" x14ac:dyDescent="0.25">
      <c r="A82" s="45" t="s">
        <v>25</v>
      </c>
      <c r="B82" s="54" t="s">
        <v>65</v>
      </c>
      <c r="C82" s="254" t="s">
        <v>33</v>
      </c>
      <c r="D82" s="255"/>
      <c r="E82" s="255"/>
      <c r="F82" s="255"/>
      <c r="G82" s="256"/>
      <c r="H82" s="12"/>
      <c r="I82" s="12"/>
      <c r="J82" s="12"/>
      <c r="K82" s="12"/>
      <c r="L82" s="12">
        <f t="shared" ref="L82:BC82" si="19">L81</f>
        <v>6</v>
      </c>
      <c r="M82" s="12"/>
      <c r="N82" s="12"/>
      <c r="O82" s="12"/>
      <c r="P82" s="12"/>
      <c r="Q82" s="12"/>
      <c r="R82" s="12"/>
      <c r="S82" s="12"/>
      <c r="T82" s="12">
        <f t="shared" si="19"/>
        <v>6</v>
      </c>
      <c r="U82" s="12">
        <f t="shared" si="19"/>
        <v>6</v>
      </c>
      <c r="V82" s="12">
        <f t="shared" si="19"/>
        <v>0</v>
      </c>
      <c r="W82" s="12">
        <f t="shared" si="19"/>
        <v>0</v>
      </c>
      <c r="X82" s="12"/>
      <c r="Y82" s="12"/>
      <c r="Z82" s="12"/>
      <c r="AA82" s="12"/>
      <c r="AB82" s="12">
        <f t="shared" si="19"/>
        <v>3.6</v>
      </c>
      <c r="AC82" s="12"/>
      <c r="AD82" s="12"/>
      <c r="AE82" s="12"/>
      <c r="AF82" s="12"/>
      <c r="AG82" s="12"/>
      <c r="AH82" s="12"/>
      <c r="AI82" s="12"/>
      <c r="AJ82" s="12">
        <f t="shared" si="19"/>
        <v>3.6</v>
      </c>
      <c r="AK82" s="12">
        <f t="shared" si="19"/>
        <v>3.6</v>
      </c>
      <c r="AL82" s="12">
        <f t="shared" si="19"/>
        <v>0</v>
      </c>
      <c r="AM82" s="12">
        <f t="shared" si="19"/>
        <v>0</v>
      </c>
      <c r="AN82" s="12"/>
      <c r="AO82" s="12"/>
      <c r="AP82" s="12"/>
      <c r="AQ82" s="12"/>
      <c r="AR82" s="12">
        <f t="shared" si="19"/>
        <v>3.6</v>
      </c>
      <c r="AS82" s="12"/>
      <c r="AT82" s="12"/>
      <c r="AU82" s="12"/>
      <c r="AV82" s="12"/>
      <c r="AW82" s="12"/>
      <c r="AX82" s="12"/>
      <c r="AY82" s="12"/>
      <c r="AZ82" s="12">
        <f t="shared" si="19"/>
        <v>3.6</v>
      </c>
      <c r="BA82" s="12">
        <f t="shared" si="19"/>
        <v>3.6</v>
      </c>
      <c r="BB82" s="12">
        <f t="shared" si="19"/>
        <v>0</v>
      </c>
      <c r="BC82" s="12">
        <f t="shared" si="19"/>
        <v>0</v>
      </c>
    </row>
    <row r="83" spans="1:80" s="6" customFormat="1" ht="14.25" customHeight="1" x14ac:dyDescent="0.25">
      <c r="A83" s="45" t="s">
        <v>25</v>
      </c>
      <c r="B83" s="54" t="s">
        <v>68</v>
      </c>
      <c r="C83" s="288" t="s">
        <v>86</v>
      </c>
      <c r="D83" s="288"/>
      <c r="E83" s="288"/>
      <c r="F83" s="288"/>
      <c r="G83" s="288"/>
      <c r="H83" s="288"/>
      <c r="I83" s="288"/>
      <c r="J83" s="288"/>
      <c r="K83" s="288"/>
      <c r="L83" s="288"/>
      <c r="M83" s="288"/>
      <c r="N83" s="288"/>
      <c r="O83" s="288"/>
      <c r="P83" s="288"/>
      <c r="Q83" s="288"/>
      <c r="R83" s="288"/>
      <c r="S83" s="288"/>
      <c r="T83" s="288"/>
      <c r="U83" s="288"/>
      <c r="V83" s="288"/>
      <c r="W83" s="288"/>
      <c r="X83" s="288"/>
      <c r="Y83" s="288"/>
      <c r="Z83" s="288"/>
      <c r="AA83" s="288"/>
      <c r="AB83" s="288"/>
      <c r="AC83" s="288"/>
      <c r="AD83" s="288"/>
      <c r="AE83" s="288"/>
      <c r="AF83" s="288"/>
      <c r="AG83" s="288"/>
      <c r="AH83" s="288"/>
      <c r="AI83" s="288"/>
      <c r="AJ83" s="288"/>
      <c r="AK83" s="288"/>
      <c r="AL83" s="288"/>
      <c r="AM83" s="288"/>
      <c r="AN83" s="288"/>
      <c r="AO83" s="288"/>
      <c r="AP83" s="288"/>
      <c r="AQ83" s="288"/>
      <c r="AR83" s="288"/>
      <c r="AS83" s="288"/>
      <c r="AT83" s="288"/>
      <c r="AU83" s="288"/>
      <c r="AV83" s="288"/>
      <c r="AW83" s="288"/>
      <c r="AX83" s="288"/>
      <c r="AY83" s="288"/>
      <c r="AZ83" s="288"/>
      <c r="BA83" s="288"/>
      <c r="BB83" s="288"/>
      <c r="BC83" s="289"/>
    </row>
    <row r="84" spans="1:80" s="6" customFormat="1" ht="45.75" x14ac:dyDescent="0.25">
      <c r="A84" s="45" t="s">
        <v>25</v>
      </c>
      <c r="B84" s="109" t="s">
        <v>68</v>
      </c>
      <c r="C84" s="57" t="s">
        <v>25</v>
      </c>
      <c r="D84" s="10" t="s">
        <v>111</v>
      </c>
      <c r="E84" s="11" t="s">
        <v>55</v>
      </c>
      <c r="F84" s="35" t="s">
        <v>32</v>
      </c>
      <c r="G84" s="55" t="s">
        <v>29</v>
      </c>
      <c r="H84" s="73"/>
      <c r="I84" s="19"/>
      <c r="J84" s="19"/>
      <c r="K84" s="19"/>
      <c r="L84" s="19">
        <v>338</v>
      </c>
      <c r="M84" s="19"/>
      <c r="N84" s="19"/>
      <c r="O84" s="19"/>
      <c r="P84" s="86"/>
      <c r="Q84" s="19"/>
      <c r="R84" s="19"/>
      <c r="S84" s="19"/>
      <c r="T84" s="19">
        <f>L84</f>
        <v>338</v>
      </c>
      <c r="U84" s="19">
        <f>T84</f>
        <v>338</v>
      </c>
      <c r="V84" s="19">
        <v>214.5</v>
      </c>
      <c r="W84" s="19">
        <v>0</v>
      </c>
      <c r="X84" s="19"/>
      <c r="Y84" s="19"/>
      <c r="Z84" s="19"/>
      <c r="AA84" s="19"/>
      <c r="AB84" s="19">
        <v>338</v>
      </c>
      <c r="AC84" s="19"/>
      <c r="AD84" s="19"/>
      <c r="AE84" s="19"/>
      <c r="AF84" s="19"/>
      <c r="AG84" s="19"/>
      <c r="AH84" s="19"/>
      <c r="AI84" s="76"/>
      <c r="AJ84" s="19">
        <f>AB84</f>
        <v>338</v>
      </c>
      <c r="AK84" s="19">
        <f>AJ84</f>
        <v>338</v>
      </c>
      <c r="AL84" s="19">
        <v>215.6</v>
      </c>
      <c r="AM84" s="19">
        <v>0</v>
      </c>
      <c r="AN84" s="66"/>
      <c r="AO84" s="66"/>
      <c r="AP84" s="66"/>
      <c r="AQ84" s="66"/>
      <c r="AR84" s="183">
        <v>332.7</v>
      </c>
      <c r="AS84" s="183"/>
      <c r="AT84" s="183"/>
      <c r="AU84" s="183"/>
      <c r="AV84" s="183"/>
      <c r="AW84" s="183"/>
      <c r="AX84" s="183"/>
      <c r="AY84" s="189"/>
      <c r="AZ84" s="183">
        <f>AR84</f>
        <v>332.7</v>
      </c>
      <c r="BA84" s="183">
        <f>AZ84</f>
        <v>332.7</v>
      </c>
      <c r="BB84" s="183">
        <v>215.6</v>
      </c>
      <c r="BC84" s="183">
        <v>0</v>
      </c>
      <c r="BD84" s="201"/>
    </row>
    <row r="85" spans="1:80" s="6" customFormat="1" ht="14.25" customHeight="1" x14ac:dyDescent="0.25">
      <c r="A85" s="45" t="s">
        <v>25</v>
      </c>
      <c r="B85" s="109" t="s">
        <v>68</v>
      </c>
      <c r="C85" s="254" t="s">
        <v>33</v>
      </c>
      <c r="D85" s="255"/>
      <c r="E85" s="255"/>
      <c r="F85" s="255"/>
      <c r="G85" s="256"/>
      <c r="H85" s="12"/>
      <c r="I85" s="12"/>
      <c r="J85" s="12"/>
      <c r="K85" s="12"/>
      <c r="L85" s="12">
        <f t="shared" ref="L85:BC85" si="20">L84</f>
        <v>338</v>
      </c>
      <c r="M85" s="12"/>
      <c r="N85" s="12"/>
      <c r="O85" s="12"/>
      <c r="P85" s="12"/>
      <c r="Q85" s="12"/>
      <c r="R85" s="12"/>
      <c r="S85" s="12"/>
      <c r="T85" s="12">
        <f t="shared" si="20"/>
        <v>338</v>
      </c>
      <c r="U85" s="12">
        <f t="shared" si="20"/>
        <v>338</v>
      </c>
      <c r="V85" s="12">
        <f t="shared" si="20"/>
        <v>214.5</v>
      </c>
      <c r="W85" s="12">
        <f t="shared" si="20"/>
        <v>0</v>
      </c>
      <c r="X85" s="12"/>
      <c r="Y85" s="12"/>
      <c r="Z85" s="12"/>
      <c r="AA85" s="12"/>
      <c r="AB85" s="12">
        <f t="shared" si="20"/>
        <v>338</v>
      </c>
      <c r="AC85" s="12"/>
      <c r="AD85" s="12"/>
      <c r="AE85" s="12"/>
      <c r="AF85" s="12"/>
      <c r="AG85" s="12"/>
      <c r="AH85" s="12"/>
      <c r="AI85" s="12"/>
      <c r="AJ85" s="12">
        <f t="shared" si="20"/>
        <v>338</v>
      </c>
      <c r="AK85" s="12">
        <f t="shared" si="20"/>
        <v>338</v>
      </c>
      <c r="AL85" s="12">
        <f t="shared" si="20"/>
        <v>215.6</v>
      </c>
      <c r="AM85" s="12">
        <f t="shared" si="20"/>
        <v>0</v>
      </c>
      <c r="AN85" s="12"/>
      <c r="AO85" s="12"/>
      <c r="AP85" s="12"/>
      <c r="AQ85" s="12"/>
      <c r="AR85" s="12">
        <f t="shared" si="20"/>
        <v>332.7</v>
      </c>
      <c r="AS85" s="12"/>
      <c r="AT85" s="12"/>
      <c r="AU85" s="12"/>
      <c r="AV85" s="12"/>
      <c r="AW85" s="12"/>
      <c r="AX85" s="12"/>
      <c r="AY85" s="133"/>
      <c r="AZ85" s="12">
        <f t="shared" si="20"/>
        <v>332.7</v>
      </c>
      <c r="BA85" s="12">
        <f t="shared" si="20"/>
        <v>332.7</v>
      </c>
      <c r="BB85" s="12">
        <f t="shared" si="20"/>
        <v>215.6</v>
      </c>
      <c r="BC85" s="12">
        <f t="shared" si="20"/>
        <v>0</v>
      </c>
      <c r="BD85" s="123"/>
      <c r="BE85" s="123"/>
      <c r="BF85" s="123"/>
      <c r="BG85" s="123"/>
      <c r="BH85" s="123"/>
      <c r="BI85" s="123"/>
      <c r="BJ85" s="123"/>
      <c r="BK85" s="123"/>
      <c r="BL85" s="123"/>
      <c r="BM85" s="123"/>
      <c r="BN85" s="123"/>
      <c r="BO85" s="123"/>
      <c r="BP85" s="123"/>
      <c r="BQ85" s="123"/>
      <c r="BR85" s="123"/>
      <c r="BS85" s="123"/>
      <c r="BT85" s="123"/>
      <c r="BU85" s="123"/>
      <c r="BV85" s="123"/>
      <c r="BW85" s="123"/>
      <c r="BX85" s="123"/>
      <c r="BY85" s="123"/>
      <c r="BZ85" s="123"/>
      <c r="CA85" s="123"/>
      <c r="CB85" s="123"/>
    </row>
    <row r="86" spans="1:80" s="112" customFormat="1" ht="17.850000000000001" customHeight="1" x14ac:dyDescent="0.25">
      <c r="A86" s="111" t="s">
        <v>25</v>
      </c>
      <c r="B86" s="131" t="s">
        <v>112</v>
      </c>
      <c r="C86" s="130" t="s">
        <v>113</v>
      </c>
      <c r="D86" s="134"/>
      <c r="E86" s="172"/>
      <c r="F86" s="172"/>
      <c r="G86" s="172"/>
      <c r="H86" s="172"/>
      <c r="I86" s="172"/>
      <c r="J86" s="172"/>
      <c r="K86" s="172"/>
      <c r="L86" s="172"/>
      <c r="M86" s="172"/>
      <c r="N86" s="172"/>
      <c r="O86" s="172"/>
      <c r="P86" s="172"/>
      <c r="Q86" s="172"/>
      <c r="R86" s="172"/>
      <c r="S86" s="172"/>
      <c r="T86" s="172"/>
      <c r="U86" s="172"/>
      <c r="V86" s="172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/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72"/>
      <c r="BB86" s="172"/>
      <c r="BC86" s="173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6"/>
      <c r="BR86" s="136"/>
      <c r="BS86" s="136"/>
      <c r="BT86" s="136"/>
      <c r="BU86" s="136"/>
      <c r="BV86" s="136"/>
      <c r="BW86" s="136"/>
      <c r="BY86" s="137"/>
      <c r="BZ86" s="137"/>
      <c r="CA86" s="137"/>
      <c r="CB86" s="137"/>
    </row>
    <row r="87" spans="1:80" s="112" customFormat="1" ht="24" x14ac:dyDescent="0.25">
      <c r="A87" s="113" t="s">
        <v>25</v>
      </c>
      <c r="B87" s="129" t="s">
        <v>112</v>
      </c>
      <c r="C87" s="114" t="s">
        <v>25</v>
      </c>
      <c r="D87" s="115" t="s">
        <v>114</v>
      </c>
      <c r="E87" s="114"/>
      <c r="F87" s="116"/>
      <c r="G87" s="116"/>
      <c r="H87" s="116"/>
      <c r="I87" s="116"/>
      <c r="J87" s="116"/>
      <c r="K87" s="116"/>
      <c r="L87" s="117">
        <f>SUM(L88:L89)</f>
        <v>17.600000000000001</v>
      </c>
      <c r="M87" s="117"/>
      <c r="N87" s="117"/>
      <c r="O87" s="117"/>
      <c r="P87" s="117"/>
      <c r="Q87" s="117"/>
      <c r="R87" s="117"/>
      <c r="S87" s="117"/>
      <c r="T87" s="117">
        <f t="shared" ref="T87:BC87" si="21">SUM(T88:T89)</f>
        <v>17.600000000000001</v>
      </c>
      <c r="U87" s="117">
        <f t="shared" si="21"/>
        <v>17.600000000000001</v>
      </c>
      <c r="V87" s="117">
        <f t="shared" si="21"/>
        <v>13.4</v>
      </c>
      <c r="W87" s="117">
        <f t="shared" si="21"/>
        <v>0</v>
      </c>
      <c r="X87" s="117"/>
      <c r="Y87" s="117"/>
      <c r="Z87" s="117"/>
      <c r="AA87" s="117"/>
      <c r="AB87" s="117">
        <f t="shared" si="21"/>
        <v>17.600000000000001</v>
      </c>
      <c r="AC87" s="117"/>
      <c r="AD87" s="117"/>
      <c r="AE87" s="117"/>
      <c r="AF87" s="117"/>
      <c r="AG87" s="117"/>
      <c r="AH87" s="117"/>
      <c r="AI87" s="117"/>
      <c r="AJ87" s="117">
        <f t="shared" si="21"/>
        <v>17.600000000000001</v>
      </c>
      <c r="AK87" s="117">
        <f t="shared" si="21"/>
        <v>17.600000000000001</v>
      </c>
      <c r="AL87" s="117">
        <f t="shared" si="21"/>
        <v>13.4</v>
      </c>
      <c r="AM87" s="117">
        <f t="shared" si="21"/>
        <v>0</v>
      </c>
      <c r="AN87" s="117"/>
      <c r="AO87" s="117"/>
      <c r="AP87" s="117"/>
      <c r="AQ87" s="117"/>
      <c r="AR87" s="117">
        <f t="shared" si="21"/>
        <v>17.399999999999999</v>
      </c>
      <c r="AS87" s="117"/>
      <c r="AT87" s="117"/>
      <c r="AU87" s="117"/>
      <c r="AV87" s="117"/>
      <c r="AW87" s="117"/>
      <c r="AX87" s="117"/>
      <c r="AY87" s="117"/>
      <c r="AZ87" s="117">
        <f t="shared" si="21"/>
        <v>17.399999999999999</v>
      </c>
      <c r="BA87" s="117">
        <f t="shared" si="21"/>
        <v>17.399999999999999</v>
      </c>
      <c r="BB87" s="117">
        <f t="shared" si="21"/>
        <v>13.4</v>
      </c>
      <c r="BC87" s="117">
        <f t="shared" si="21"/>
        <v>0</v>
      </c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8"/>
      <c r="BR87" s="138"/>
      <c r="BS87" s="138"/>
      <c r="BT87" s="138"/>
      <c r="BU87" s="138"/>
      <c r="BV87" s="138"/>
      <c r="BW87" s="138"/>
      <c r="BX87" s="139"/>
      <c r="BY87" s="140"/>
      <c r="BZ87" s="140"/>
      <c r="CA87" s="140"/>
      <c r="CB87" s="141"/>
    </row>
    <row r="88" spans="1:80" s="112" customFormat="1" ht="38.25" x14ac:dyDescent="0.25">
      <c r="A88" s="118" t="s">
        <v>25</v>
      </c>
      <c r="B88" s="276" t="s">
        <v>112</v>
      </c>
      <c r="C88" s="278" t="s">
        <v>25</v>
      </c>
      <c r="D88" s="10" t="s">
        <v>115</v>
      </c>
      <c r="E88" s="306">
        <v>10</v>
      </c>
      <c r="F88" s="308">
        <v>302735756</v>
      </c>
      <c r="G88" s="281" t="s">
        <v>116</v>
      </c>
      <c r="H88" s="62"/>
      <c r="I88" s="62"/>
      <c r="J88" s="62"/>
      <c r="K88" s="62"/>
      <c r="L88" s="62">
        <v>8.8000000000000007</v>
      </c>
      <c r="M88" s="62"/>
      <c r="N88" s="62"/>
      <c r="O88" s="62"/>
      <c r="P88" s="62"/>
      <c r="Q88" s="62"/>
      <c r="R88" s="62"/>
      <c r="S88" s="62"/>
      <c r="T88" s="62">
        <v>8.8000000000000007</v>
      </c>
      <c r="U88" s="62">
        <v>8.8000000000000007</v>
      </c>
      <c r="V88" s="62">
        <v>6.7</v>
      </c>
      <c r="W88" s="62">
        <v>0</v>
      </c>
      <c r="X88" s="62"/>
      <c r="Y88" s="62"/>
      <c r="Z88" s="62"/>
      <c r="AA88" s="62"/>
      <c r="AB88" s="62">
        <v>8.8000000000000007</v>
      </c>
      <c r="AC88" s="62"/>
      <c r="AD88" s="62"/>
      <c r="AE88" s="62"/>
      <c r="AF88" s="62"/>
      <c r="AG88" s="62"/>
      <c r="AH88" s="62"/>
      <c r="AI88" s="62"/>
      <c r="AJ88" s="62">
        <v>8.8000000000000007</v>
      </c>
      <c r="AK88" s="62">
        <v>8.8000000000000007</v>
      </c>
      <c r="AL88" s="62">
        <v>6.7</v>
      </c>
      <c r="AM88" s="62">
        <v>0</v>
      </c>
      <c r="AN88" s="62"/>
      <c r="AO88" s="62"/>
      <c r="AP88" s="62"/>
      <c r="AQ88" s="62"/>
      <c r="AR88" s="62">
        <v>8.6999999999999993</v>
      </c>
      <c r="AS88" s="62"/>
      <c r="AT88" s="62"/>
      <c r="AU88" s="62"/>
      <c r="AV88" s="62"/>
      <c r="AW88" s="62"/>
      <c r="AX88" s="62"/>
      <c r="AY88" s="121"/>
      <c r="AZ88" s="62">
        <v>8.6999999999999993</v>
      </c>
      <c r="BA88" s="62">
        <v>8.6999999999999993</v>
      </c>
      <c r="BB88" s="62">
        <v>6.7</v>
      </c>
      <c r="BC88" s="62">
        <v>0</v>
      </c>
      <c r="BD88" s="142"/>
      <c r="BE88" s="142"/>
      <c r="BF88" s="142"/>
      <c r="BG88" s="142"/>
      <c r="BH88" s="142"/>
      <c r="BI88" s="142"/>
      <c r="BJ88" s="142"/>
      <c r="BK88" s="142"/>
      <c r="BL88" s="142"/>
      <c r="BM88" s="142"/>
      <c r="BN88" s="142"/>
      <c r="BO88" s="142"/>
      <c r="BP88" s="142"/>
      <c r="BQ88" s="142"/>
      <c r="BR88" s="142"/>
      <c r="BS88" s="142"/>
      <c r="BT88" s="142"/>
      <c r="BU88" s="142"/>
      <c r="BV88" s="142"/>
      <c r="BW88" s="142"/>
      <c r="BX88" s="143"/>
      <c r="BY88" s="144"/>
      <c r="BZ88" s="144"/>
      <c r="CA88" s="144"/>
      <c r="CB88" s="144"/>
    </row>
    <row r="89" spans="1:80" s="112" customFormat="1" ht="38.25" x14ac:dyDescent="0.25">
      <c r="A89" s="119"/>
      <c r="B89" s="305"/>
      <c r="C89" s="283"/>
      <c r="D89" s="10" t="s">
        <v>117</v>
      </c>
      <c r="E89" s="307"/>
      <c r="F89" s="308"/>
      <c r="G89" s="281"/>
      <c r="H89" s="62"/>
      <c r="I89" s="62"/>
      <c r="J89" s="62"/>
      <c r="K89" s="62"/>
      <c r="L89" s="62">
        <v>8.8000000000000007</v>
      </c>
      <c r="M89" s="62"/>
      <c r="N89" s="62"/>
      <c r="O89" s="62"/>
      <c r="P89" s="62"/>
      <c r="Q89" s="62"/>
      <c r="R89" s="62"/>
      <c r="S89" s="62"/>
      <c r="T89" s="62">
        <v>8.8000000000000007</v>
      </c>
      <c r="U89" s="62">
        <v>8.8000000000000007</v>
      </c>
      <c r="V89" s="62">
        <v>6.7</v>
      </c>
      <c r="W89" s="62">
        <v>0</v>
      </c>
      <c r="X89" s="62"/>
      <c r="Y89" s="62"/>
      <c r="Z89" s="62"/>
      <c r="AA89" s="62"/>
      <c r="AB89" s="62">
        <v>8.8000000000000007</v>
      </c>
      <c r="AC89" s="62"/>
      <c r="AD89" s="62"/>
      <c r="AE89" s="62"/>
      <c r="AF89" s="62"/>
      <c r="AG89" s="62"/>
      <c r="AH89" s="62"/>
      <c r="AI89" s="62"/>
      <c r="AJ89" s="62">
        <v>8.8000000000000007</v>
      </c>
      <c r="AK89" s="62">
        <v>8.8000000000000007</v>
      </c>
      <c r="AL89" s="62">
        <v>6.7</v>
      </c>
      <c r="AM89" s="62">
        <v>0</v>
      </c>
      <c r="AN89" s="62"/>
      <c r="AO89" s="62"/>
      <c r="AP89" s="62"/>
      <c r="AQ89" s="62"/>
      <c r="AR89" s="62">
        <v>8.6999999999999993</v>
      </c>
      <c r="AS89" s="62"/>
      <c r="AT89" s="62"/>
      <c r="AU89" s="62"/>
      <c r="AV89" s="62"/>
      <c r="AW89" s="62"/>
      <c r="AX89" s="62"/>
      <c r="AY89" s="121"/>
      <c r="AZ89" s="62">
        <v>8.6999999999999993</v>
      </c>
      <c r="BA89" s="62">
        <v>8.6999999999999993</v>
      </c>
      <c r="BB89" s="62">
        <v>6.7</v>
      </c>
      <c r="BC89" s="62">
        <v>0</v>
      </c>
      <c r="BD89" s="142"/>
      <c r="BE89" s="142"/>
      <c r="BF89" s="142"/>
      <c r="BG89" s="142"/>
      <c r="BH89" s="142"/>
      <c r="BI89" s="142"/>
      <c r="BJ89" s="142"/>
      <c r="BK89" s="142"/>
      <c r="BL89" s="142"/>
      <c r="BM89" s="142"/>
      <c r="BN89" s="142"/>
      <c r="BO89" s="142"/>
      <c r="BP89" s="142"/>
      <c r="BQ89" s="142"/>
      <c r="BR89" s="142"/>
      <c r="BS89" s="142"/>
      <c r="BT89" s="142"/>
      <c r="BU89" s="142"/>
      <c r="BV89" s="142"/>
      <c r="BW89" s="142"/>
      <c r="BX89" s="143"/>
      <c r="BY89" s="144"/>
      <c r="BZ89" s="144"/>
      <c r="CA89" s="144"/>
      <c r="CB89" s="144"/>
    </row>
    <row r="90" spans="1:80" s="112" customFormat="1" ht="25.5" x14ac:dyDescent="0.25">
      <c r="A90" s="282" t="s">
        <v>25</v>
      </c>
      <c r="B90" s="276" t="s">
        <v>112</v>
      </c>
      <c r="C90" s="278" t="s">
        <v>30</v>
      </c>
      <c r="D90" s="37" t="s">
        <v>118</v>
      </c>
      <c r="E90" s="307"/>
      <c r="F90" s="284">
        <v>190952342</v>
      </c>
      <c r="G90" s="286" t="s">
        <v>119</v>
      </c>
      <c r="H90" s="62"/>
      <c r="I90" s="62"/>
      <c r="J90" s="62"/>
      <c r="K90" s="62"/>
      <c r="L90" s="69">
        <f>L91</f>
        <v>2.9</v>
      </c>
      <c r="M90" s="69"/>
      <c r="N90" s="69"/>
      <c r="O90" s="69"/>
      <c r="P90" s="69"/>
      <c r="Q90" s="69"/>
      <c r="R90" s="69"/>
      <c r="S90" s="69"/>
      <c r="T90" s="69">
        <f t="shared" ref="T90:BC90" si="22">T91</f>
        <v>2.9</v>
      </c>
      <c r="U90" s="69">
        <f t="shared" si="22"/>
        <v>2.9</v>
      </c>
      <c r="V90" s="69">
        <f t="shared" si="22"/>
        <v>2.2000000000000002</v>
      </c>
      <c r="W90" s="69">
        <f t="shared" si="22"/>
        <v>0</v>
      </c>
      <c r="X90" s="69"/>
      <c r="Y90" s="69"/>
      <c r="Z90" s="69"/>
      <c r="AA90" s="69"/>
      <c r="AB90" s="69">
        <f t="shared" si="22"/>
        <v>2.9</v>
      </c>
      <c r="AC90" s="69"/>
      <c r="AD90" s="69"/>
      <c r="AE90" s="69"/>
      <c r="AF90" s="69"/>
      <c r="AG90" s="69"/>
      <c r="AH90" s="69"/>
      <c r="AI90" s="69"/>
      <c r="AJ90" s="69">
        <f t="shared" si="22"/>
        <v>2.9</v>
      </c>
      <c r="AK90" s="69">
        <f t="shared" si="22"/>
        <v>2.9</v>
      </c>
      <c r="AL90" s="69">
        <f t="shared" si="22"/>
        <v>2.2000000000000002</v>
      </c>
      <c r="AM90" s="69">
        <f t="shared" si="22"/>
        <v>0</v>
      </c>
      <c r="AN90" s="69"/>
      <c r="AO90" s="69"/>
      <c r="AP90" s="69"/>
      <c r="AQ90" s="69"/>
      <c r="AR90" s="69">
        <f t="shared" si="22"/>
        <v>2.9</v>
      </c>
      <c r="AS90" s="69"/>
      <c r="AT90" s="69"/>
      <c r="AU90" s="69"/>
      <c r="AV90" s="69"/>
      <c r="AW90" s="69"/>
      <c r="AX90" s="69"/>
      <c r="AY90" s="69"/>
      <c r="AZ90" s="69">
        <f t="shared" si="22"/>
        <v>2.9</v>
      </c>
      <c r="BA90" s="69">
        <f t="shared" si="22"/>
        <v>2.9</v>
      </c>
      <c r="BB90" s="69">
        <f t="shared" si="22"/>
        <v>2.2000000000000002</v>
      </c>
      <c r="BC90" s="69">
        <f t="shared" si="22"/>
        <v>0</v>
      </c>
      <c r="BD90" s="142"/>
      <c r="BE90" s="142"/>
      <c r="BF90" s="142"/>
      <c r="BG90" s="142"/>
      <c r="BH90" s="142"/>
      <c r="BI90" s="142"/>
      <c r="BJ90" s="142"/>
      <c r="BK90" s="142"/>
      <c r="BL90" s="142"/>
      <c r="BM90" s="142"/>
      <c r="BN90" s="142"/>
      <c r="BO90" s="142"/>
      <c r="BP90" s="142"/>
      <c r="BQ90" s="142"/>
      <c r="BR90" s="142"/>
      <c r="BS90" s="142"/>
      <c r="BT90" s="142"/>
      <c r="BU90" s="142"/>
      <c r="BV90" s="142"/>
      <c r="BW90" s="142"/>
      <c r="BX90" s="143"/>
      <c r="BY90" s="144"/>
      <c r="BZ90" s="144"/>
      <c r="CA90" s="144"/>
      <c r="CB90" s="144"/>
    </row>
    <row r="91" spans="1:80" s="112" customFormat="1" ht="55.5" customHeight="1" x14ac:dyDescent="0.25">
      <c r="A91" s="282"/>
      <c r="B91" s="277"/>
      <c r="C91" s="283"/>
      <c r="D91" s="10" t="s">
        <v>120</v>
      </c>
      <c r="E91" s="307"/>
      <c r="F91" s="285"/>
      <c r="G91" s="287"/>
      <c r="H91" s="62"/>
      <c r="I91" s="62"/>
      <c r="J91" s="62"/>
      <c r="K91" s="62"/>
      <c r="L91" s="62">
        <v>2.9</v>
      </c>
      <c r="M91" s="62"/>
      <c r="N91" s="62"/>
      <c r="O91" s="62"/>
      <c r="P91" s="62"/>
      <c r="Q91" s="62"/>
      <c r="R91" s="62"/>
      <c r="S91" s="62"/>
      <c r="T91" s="62">
        <v>2.9</v>
      </c>
      <c r="U91" s="62">
        <v>2.9</v>
      </c>
      <c r="V91" s="62">
        <v>2.2000000000000002</v>
      </c>
      <c r="W91" s="62">
        <v>0</v>
      </c>
      <c r="X91" s="62"/>
      <c r="Y91" s="62"/>
      <c r="Z91" s="62"/>
      <c r="AA91" s="62"/>
      <c r="AB91" s="62">
        <v>2.9</v>
      </c>
      <c r="AC91" s="62"/>
      <c r="AD91" s="62"/>
      <c r="AE91" s="62"/>
      <c r="AF91" s="62"/>
      <c r="AG91" s="62"/>
      <c r="AH91" s="62"/>
      <c r="AI91" s="62"/>
      <c r="AJ91" s="62">
        <v>2.9</v>
      </c>
      <c r="AK91" s="62">
        <v>2.9</v>
      </c>
      <c r="AL91" s="62">
        <v>2.2000000000000002</v>
      </c>
      <c r="AM91" s="62">
        <v>0</v>
      </c>
      <c r="AN91" s="62"/>
      <c r="AO91" s="62"/>
      <c r="AP91" s="62"/>
      <c r="AQ91" s="62"/>
      <c r="AR91" s="62">
        <v>2.9</v>
      </c>
      <c r="AS91" s="62"/>
      <c r="AT91" s="62"/>
      <c r="AU91" s="62"/>
      <c r="AV91" s="62"/>
      <c r="AW91" s="62"/>
      <c r="AX91" s="62"/>
      <c r="AY91" s="121"/>
      <c r="AZ91" s="62">
        <v>2.9</v>
      </c>
      <c r="BA91" s="62">
        <v>2.9</v>
      </c>
      <c r="BB91" s="62">
        <v>2.2000000000000002</v>
      </c>
      <c r="BC91" s="62">
        <v>0</v>
      </c>
      <c r="BD91" s="142"/>
      <c r="BE91" s="142"/>
      <c r="BF91" s="142"/>
      <c r="BG91" s="142"/>
      <c r="BH91" s="142"/>
      <c r="BI91" s="142"/>
      <c r="BJ91" s="142"/>
      <c r="BK91" s="142"/>
      <c r="BL91" s="142"/>
      <c r="BM91" s="142"/>
      <c r="BN91" s="142"/>
      <c r="BO91" s="142"/>
      <c r="BP91" s="142"/>
      <c r="BQ91" s="142"/>
      <c r="BR91" s="142"/>
      <c r="BS91" s="142"/>
      <c r="BT91" s="142"/>
      <c r="BU91" s="142"/>
      <c r="BV91" s="142"/>
      <c r="BW91" s="142"/>
      <c r="BX91" s="143"/>
      <c r="BY91" s="144"/>
      <c r="BZ91" s="144"/>
      <c r="CA91" s="144"/>
      <c r="CB91" s="144"/>
    </row>
    <row r="92" spans="1:80" s="112" customFormat="1" ht="25.5" x14ac:dyDescent="0.25">
      <c r="A92" s="118" t="s">
        <v>25</v>
      </c>
      <c r="B92" s="276" t="s">
        <v>112</v>
      </c>
      <c r="C92" s="278" t="s">
        <v>36</v>
      </c>
      <c r="D92" s="37" t="s">
        <v>121</v>
      </c>
      <c r="E92" s="120"/>
      <c r="F92" s="280" t="s">
        <v>153</v>
      </c>
      <c r="G92" s="281" t="s">
        <v>116</v>
      </c>
      <c r="H92" s="69"/>
      <c r="I92" s="69"/>
      <c r="J92" s="69"/>
      <c r="K92" s="69"/>
      <c r="L92" s="69">
        <f>SUM(L93)</f>
        <v>5.9</v>
      </c>
      <c r="M92" s="69"/>
      <c r="N92" s="69"/>
      <c r="O92" s="69"/>
      <c r="P92" s="69"/>
      <c r="Q92" s="69"/>
      <c r="R92" s="69"/>
      <c r="S92" s="69"/>
      <c r="T92" s="69">
        <f t="shared" ref="T92:BC92" si="23">SUM(T93)</f>
        <v>5.9</v>
      </c>
      <c r="U92" s="69">
        <f t="shared" si="23"/>
        <v>5.9</v>
      </c>
      <c r="V92" s="69">
        <f t="shared" si="23"/>
        <v>4.5</v>
      </c>
      <c r="W92" s="69">
        <f t="shared" si="23"/>
        <v>0</v>
      </c>
      <c r="X92" s="69"/>
      <c r="Y92" s="69"/>
      <c r="Z92" s="69"/>
      <c r="AA92" s="69"/>
      <c r="AB92" s="69">
        <f t="shared" si="23"/>
        <v>5.9</v>
      </c>
      <c r="AC92" s="69"/>
      <c r="AD92" s="69"/>
      <c r="AE92" s="69"/>
      <c r="AF92" s="69"/>
      <c r="AG92" s="69"/>
      <c r="AH92" s="69"/>
      <c r="AI92" s="69"/>
      <c r="AJ92" s="69">
        <f t="shared" si="23"/>
        <v>5.9</v>
      </c>
      <c r="AK92" s="69">
        <f t="shared" si="23"/>
        <v>5.9</v>
      </c>
      <c r="AL92" s="69">
        <f t="shared" si="23"/>
        <v>4.5</v>
      </c>
      <c r="AM92" s="69">
        <f t="shared" si="23"/>
        <v>0</v>
      </c>
      <c r="AN92" s="69"/>
      <c r="AO92" s="69"/>
      <c r="AP92" s="69"/>
      <c r="AQ92" s="69"/>
      <c r="AR92" s="69">
        <f t="shared" si="23"/>
        <v>5.9</v>
      </c>
      <c r="AS92" s="69"/>
      <c r="AT92" s="69"/>
      <c r="AU92" s="69"/>
      <c r="AV92" s="69"/>
      <c r="AW92" s="69"/>
      <c r="AX92" s="69"/>
      <c r="AY92" s="69"/>
      <c r="AZ92" s="69">
        <f t="shared" si="23"/>
        <v>5.9</v>
      </c>
      <c r="BA92" s="69">
        <f t="shared" si="23"/>
        <v>5.9</v>
      </c>
      <c r="BB92" s="69">
        <f t="shared" si="23"/>
        <v>4.5</v>
      </c>
      <c r="BC92" s="69">
        <f t="shared" si="23"/>
        <v>0</v>
      </c>
      <c r="BD92" s="142"/>
      <c r="BE92" s="142"/>
      <c r="BF92" s="142"/>
      <c r="BG92" s="142"/>
      <c r="BH92" s="142"/>
      <c r="BI92" s="142"/>
      <c r="BJ92" s="142"/>
      <c r="BK92" s="142"/>
      <c r="BL92" s="142"/>
      <c r="BM92" s="142"/>
      <c r="BN92" s="142"/>
      <c r="BO92" s="142"/>
      <c r="BP92" s="142"/>
      <c r="BQ92" s="142"/>
      <c r="BR92" s="142"/>
      <c r="BS92" s="142"/>
      <c r="BT92" s="142"/>
      <c r="BU92" s="142"/>
      <c r="BV92" s="142"/>
      <c r="BW92" s="142"/>
      <c r="BX92" s="143"/>
      <c r="BY92" s="144"/>
      <c r="BZ92" s="144"/>
      <c r="CA92" s="144"/>
      <c r="CB92" s="144"/>
    </row>
    <row r="93" spans="1:80" s="112" customFormat="1" ht="38.25" x14ac:dyDescent="0.25">
      <c r="A93" s="122"/>
      <c r="B93" s="277"/>
      <c r="C93" s="279"/>
      <c r="D93" s="10" t="s">
        <v>122</v>
      </c>
      <c r="E93" s="120"/>
      <c r="F93" s="281"/>
      <c r="G93" s="281"/>
      <c r="H93" s="62"/>
      <c r="I93" s="62"/>
      <c r="J93" s="62"/>
      <c r="K93" s="62"/>
      <c r="L93" s="62">
        <v>5.9</v>
      </c>
      <c r="M93" s="62"/>
      <c r="N93" s="62"/>
      <c r="O93" s="62"/>
      <c r="P93" s="62"/>
      <c r="Q93" s="62"/>
      <c r="R93" s="62"/>
      <c r="S93" s="62"/>
      <c r="T93" s="62">
        <v>5.9</v>
      </c>
      <c r="U93" s="62">
        <v>5.9</v>
      </c>
      <c r="V93" s="62">
        <v>4.5</v>
      </c>
      <c r="W93" s="62">
        <v>0</v>
      </c>
      <c r="X93" s="62"/>
      <c r="Y93" s="62"/>
      <c r="Z93" s="62"/>
      <c r="AA93" s="62"/>
      <c r="AB93" s="62">
        <v>5.9</v>
      </c>
      <c r="AC93" s="62"/>
      <c r="AD93" s="62"/>
      <c r="AE93" s="62"/>
      <c r="AF93" s="62"/>
      <c r="AG93" s="62"/>
      <c r="AH93" s="62"/>
      <c r="AI93" s="62"/>
      <c r="AJ93" s="62">
        <v>5.9</v>
      </c>
      <c r="AK93" s="62">
        <v>5.9</v>
      </c>
      <c r="AL93" s="62">
        <v>4.5</v>
      </c>
      <c r="AM93" s="62">
        <v>0</v>
      </c>
      <c r="AN93" s="62"/>
      <c r="AO93" s="62"/>
      <c r="AP93" s="62"/>
      <c r="AQ93" s="62"/>
      <c r="AR93" s="62">
        <v>5.9</v>
      </c>
      <c r="AS93" s="62"/>
      <c r="AT93" s="62"/>
      <c r="AU93" s="62"/>
      <c r="AV93" s="62"/>
      <c r="AW93" s="62"/>
      <c r="AX93" s="62"/>
      <c r="AY93" s="121"/>
      <c r="AZ93" s="62">
        <v>5.9</v>
      </c>
      <c r="BA93" s="62">
        <v>5.9</v>
      </c>
      <c r="BB93" s="62">
        <v>4.5</v>
      </c>
      <c r="BC93" s="62">
        <v>0</v>
      </c>
      <c r="BD93" s="142"/>
      <c r="BE93" s="142"/>
      <c r="BF93" s="142"/>
      <c r="BG93" s="142"/>
      <c r="BH93" s="142"/>
      <c r="BI93" s="142"/>
      <c r="BJ93" s="142"/>
      <c r="BK93" s="142"/>
      <c r="BL93" s="142"/>
      <c r="BM93" s="142"/>
      <c r="BN93" s="142"/>
      <c r="BO93" s="142"/>
      <c r="BP93" s="142"/>
      <c r="BQ93" s="142"/>
      <c r="BR93" s="142"/>
      <c r="BS93" s="142"/>
      <c r="BT93" s="142"/>
      <c r="BU93" s="142"/>
      <c r="BV93" s="142"/>
      <c r="BW93" s="142"/>
      <c r="BX93" s="143"/>
      <c r="BY93" s="144"/>
      <c r="BZ93" s="144"/>
      <c r="CA93" s="144"/>
      <c r="CB93" s="144"/>
    </row>
    <row r="94" spans="1:80" s="123" customFormat="1" ht="14.25" customHeight="1" x14ac:dyDescent="0.25">
      <c r="A94" s="106" t="s">
        <v>25</v>
      </c>
      <c r="B94" s="109" t="s">
        <v>112</v>
      </c>
      <c r="C94" s="254" t="s">
        <v>33</v>
      </c>
      <c r="D94" s="255"/>
      <c r="E94" s="255"/>
      <c r="F94" s="255"/>
      <c r="G94" s="256"/>
      <c r="H94" s="12"/>
      <c r="I94" s="12"/>
      <c r="J94" s="12"/>
      <c r="K94" s="12"/>
      <c r="L94" s="12">
        <f t="shared" ref="L94:BC94" si="24">L87+L90+L92</f>
        <v>26.4</v>
      </c>
      <c r="M94" s="12"/>
      <c r="N94" s="12"/>
      <c r="O94" s="12"/>
      <c r="P94" s="12"/>
      <c r="Q94" s="12"/>
      <c r="R94" s="12"/>
      <c r="S94" s="12"/>
      <c r="T94" s="12">
        <f t="shared" si="24"/>
        <v>26.4</v>
      </c>
      <c r="U94" s="12">
        <f t="shared" si="24"/>
        <v>26.4</v>
      </c>
      <c r="V94" s="12">
        <f t="shared" si="24"/>
        <v>20.100000000000001</v>
      </c>
      <c r="W94" s="12">
        <f t="shared" si="24"/>
        <v>0</v>
      </c>
      <c r="X94" s="12"/>
      <c r="Y94" s="12"/>
      <c r="Z94" s="12"/>
      <c r="AA94" s="12"/>
      <c r="AB94" s="12">
        <f t="shared" si="24"/>
        <v>26.4</v>
      </c>
      <c r="AC94" s="12"/>
      <c r="AD94" s="12"/>
      <c r="AE94" s="12"/>
      <c r="AF94" s="12"/>
      <c r="AG94" s="12"/>
      <c r="AH94" s="12"/>
      <c r="AI94" s="12"/>
      <c r="AJ94" s="12">
        <f t="shared" si="24"/>
        <v>26.4</v>
      </c>
      <c r="AK94" s="12">
        <f t="shared" si="24"/>
        <v>26.4</v>
      </c>
      <c r="AL94" s="12">
        <f t="shared" si="24"/>
        <v>20.100000000000001</v>
      </c>
      <c r="AM94" s="12">
        <f t="shared" si="24"/>
        <v>0</v>
      </c>
      <c r="AN94" s="12"/>
      <c r="AO94" s="12"/>
      <c r="AP94" s="12"/>
      <c r="AQ94" s="12"/>
      <c r="AR94" s="12">
        <f t="shared" si="24"/>
        <v>26.199999999999996</v>
      </c>
      <c r="AS94" s="12"/>
      <c r="AT94" s="12"/>
      <c r="AU94" s="12"/>
      <c r="AV94" s="12"/>
      <c r="AW94" s="12"/>
      <c r="AX94" s="12"/>
      <c r="AY94" s="12"/>
      <c r="AZ94" s="12">
        <f t="shared" si="24"/>
        <v>26.199999999999996</v>
      </c>
      <c r="BA94" s="12">
        <f t="shared" si="24"/>
        <v>26.199999999999996</v>
      </c>
      <c r="BB94" s="12">
        <f t="shared" si="24"/>
        <v>20.100000000000001</v>
      </c>
      <c r="BC94" s="12">
        <f t="shared" si="24"/>
        <v>0</v>
      </c>
      <c r="BD94" s="145"/>
      <c r="BE94" s="145"/>
      <c r="BF94" s="145"/>
      <c r="BG94" s="145"/>
      <c r="BH94" s="145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Y94" s="146"/>
      <c r="BZ94" s="146"/>
      <c r="CA94" s="146"/>
      <c r="CB94" s="146"/>
    </row>
    <row r="95" spans="1:80" s="123" customFormat="1" ht="14.25" customHeight="1" x14ac:dyDescent="0.25">
      <c r="A95" s="106" t="s">
        <v>25</v>
      </c>
      <c r="B95" s="109" t="s">
        <v>123</v>
      </c>
      <c r="C95" s="132" t="s">
        <v>124</v>
      </c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  <c r="AA95" s="132"/>
      <c r="AB95" s="132"/>
      <c r="AC95" s="132"/>
      <c r="AD95" s="132"/>
      <c r="AE95" s="132"/>
      <c r="AF95" s="132"/>
      <c r="AG95" s="132"/>
      <c r="AH95" s="132"/>
      <c r="AI95" s="132"/>
      <c r="AJ95" s="132"/>
      <c r="AK95" s="132"/>
      <c r="AL95" s="132"/>
      <c r="AM95" s="132"/>
      <c r="AN95" s="132"/>
      <c r="AO95" s="132"/>
      <c r="AP95" s="132"/>
      <c r="AQ95" s="132"/>
      <c r="AR95" s="132"/>
      <c r="AS95" s="132"/>
      <c r="AT95" s="132"/>
      <c r="AU95" s="132"/>
      <c r="AV95" s="132"/>
      <c r="AW95" s="132"/>
      <c r="AX95" s="132"/>
      <c r="AY95" s="132"/>
      <c r="AZ95" s="8"/>
      <c r="BA95" s="8"/>
      <c r="BB95" s="8"/>
      <c r="BC95" s="8"/>
      <c r="BD95" s="147"/>
      <c r="BE95" s="147"/>
      <c r="BF95" s="147"/>
      <c r="BG95" s="147"/>
      <c r="BH95" s="147"/>
      <c r="BI95" s="147"/>
      <c r="BJ95" s="147"/>
      <c r="BK95" s="147"/>
      <c r="BL95" s="147"/>
      <c r="BM95" s="147"/>
      <c r="BN95" s="147"/>
      <c r="BO95" s="147"/>
      <c r="BP95" s="147"/>
      <c r="BQ95" s="147"/>
      <c r="BR95" s="147"/>
      <c r="BS95" s="147"/>
      <c r="BT95" s="147"/>
      <c r="BU95" s="147"/>
      <c r="BV95" s="147"/>
      <c r="BW95" s="147"/>
      <c r="BY95" s="146"/>
      <c r="BZ95" s="146"/>
      <c r="CA95" s="146"/>
      <c r="CB95" s="146"/>
    </row>
    <row r="96" spans="1:80" s="112" customFormat="1" ht="45.75" x14ac:dyDescent="0.25">
      <c r="A96" s="113" t="s">
        <v>25</v>
      </c>
      <c r="B96" s="129" t="s">
        <v>123</v>
      </c>
      <c r="C96" s="114" t="s">
        <v>25</v>
      </c>
      <c r="D96" s="124" t="s">
        <v>125</v>
      </c>
      <c r="E96" s="125" t="s">
        <v>55</v>
      </c>
      <c r="F96" s="126" t="s">
        <v>32</v>
      </c>
      <c r="G96" s="127" t="s">
        <v>126</v>
      </c>
      <c r="H96" s="128"/>
      <c r="I96" s="128"/>
      <c r="J96" s="128">
        <v>300</v>
      </c>
      <c r="K96" s="128"/>
      <c r="L96" s="128"/>
      <c r="M96" s="128"/>
      <c r="N96" s="128"/>
      <c r="O96" s="128"/>
      <c r="P96" s="128"/>
      <c r="Q96" s="128"/>
      <c r="R96" s="128"/>
      <c r="S96" s="128"/>
      <c r="T96" s="128">
        <v>300</v>
      </c>
      <c r="U96" s="128">
        <v>0</v>
      </c>
      <c r="V96" s="128">
        <v>0</v>
      </c>
      <c r="W96" s="128">
        <v>300</v>
      </c>
      <c r="X96" s="128"/>
      <c r="Y96" s="128"/>
      <c r="Z96" s="128">
        <v>300</v>
      </c>
      <c r="AA96" s="128"/>
      <c r="AB96" s="128"/>
      <c r="AC96" s="128"/>
      <c r="AD96" s="128"/>
      <c r="AE96" s="128"/>
      <c r="AF96" s="150"/>
      <c r="AG96" s="128"/>
      <c r="AH96" s="128"/>
      <c r="AI96" s="128"/>
      <c r="AJ96" s="128">
        <v>300</v>
      </c>
      <c r="AK96" s="128">
        <v>0</v>
      </c>
      <c r="AL96" s="128">
        <v>0</v>
      </c>
      <c r="AM96" s="128">
        <v>300</v>
      </c>
      <c r="AN96" s="128"/>
      <c r="AO96" s="128"/>
      <c r="AP96" s="128">
        <v>300</v>
      </c>
      <c r="AQ96" s="128"/>
      <c r="AR96" s="128"/>
      <c r="AS96" s="128"/>
      <c r="AT96" s="128"/>
      <c r="AU96" s="128"/>
      <c r="AV96" s="128"/>
      <c r="AW96" s="128"/>
      <c r="AX96" s="128"/>
      <c r="AY96" s="135"/>
      <c r="AZ96" s="128">
        <v>300</v>
      </c>
      <c r="BA96" s="128">
        <v>0</v>
      </c>
      <c r="BB96" s="128">
        <v>0</v>
      </c>
      <c r="BC96" s="128">
        <v>300</v>
      </c>
      <c r="BD96" s="148"/>
      <c r="BE96" s="148"/>
      <c r="BF96" s="148"/>
      <c r="BG96" s="148"/>
      <c r="BH96" s="148"/>
      <c r="BI96" s="148"/>
      <c r="BJ96" s="148"/>
      <c r="BK96" s="148"/>
      <c r="BL96" s="148"/>
      <c r="BM96" s="148"/>
      <c r="BN96" s="148"/>
      <c r="BO96" s="148"/>
      <c r="BP96" s="148"/>
      <c r="BQ96" s="148"/>
      <c r="BR96" s="148"/>
      <c r="BS96" s="148"/>
      <c r="BT96" s="148"/>
      <c r="BU96" s="148"/>
      <c r="BV96" s="148"/>
      <c r="BW96" s="148"/>
      <c r="BX96" s="149"/>
      <c r="BY96" s="148"/>
      <c r="BZ96" s="148"/>
      <c r="CA96" s="148"/>
      <c r="CB96" s="150"/>
    </row>
    <row r="97" spans="1:80" s="123" customFormat="1" ht="14.25" customHeight="1" x14ac:dyDescent="0.25">
      <c r="A97" s="106" t="s">
        <v>25</v>
      </c>
      <c r="B97" s="109" t="s">
        <v>123</v>
      </c>
      <c r="C97" s="254" t="s">
        <v>33</v>
      </c>
      <c r="D97" s="255"/>
      <c r="E97" s="255"/>
      <c r="F97" s="255"/>
      <c r="G97" s="256"/>
      <c r="H97" s="12"/>
      <c r="I97" s="12"/>
      <c r="J97" s="12">
        <f t="shared" ref="J97:BC97" si="25">SUM(J96)</f>
        <v>300</v>
      </c>
      <c r="K97" s="12"/>
      <c r="L97" s="12"/>
      <c r="M97" s="12"/>
      <c r="N97" s="12"/>
      <c r="O97" s="12"/>
      <c r="P97" s="12"/>
      <c r="Q97" s="12"/>
      <c r="R97" s="12"/>
      <c r="S97" s="12"/>
      <c r="T97" s="12">
        <f t="shared" si="25"/>
        <v>300</v>
      </c>
      <c r="U97" s="12">
        <f t="shared" si="25"/>
        <v>0</v>
      </c>
      <c r="V97" s="12">
        <f t="shared" si="25"/>
        <v>0</v>
      </c>
      <c r="W97" s="12">
        <f t="shared" si="25"/>
        <v>300</v>
      </c>
      <c r="X97" s="12"/>
      <c r="Y97" s="12"/>
      <c r="Z97" s="12">
        <f t="shared" si="25"/>
        <v>300</v>
      </c>
      <c r="AA97" s="12"/>
      <c r="AB97" s="12"/>
      <c r="AC97" s="12"/>
      <c r="AD97" s="12"/>
      <c r="AE97" s="12"/>
      <c r="AF97" s="12"/>
      <c r="AG97" s="12"/>
      <c r="AH97" s="12"/>
      <c r="AI97" s="12"/>
      <c r="AJ97" s="12">
        <f t="shared" si="25"/>
        <v>300</v>
      </c>
      <c r="AK97" s="12">
        <f t="shared" si="25"/>
        <v>0</v>
      </c>
      <c r="AL97" s="12">
        <f t="shared" si="25"/>
        <v>0</v>
      </c>
      <c r="AM97" s="12">
        <f t="shared" si="25"/>
        <v>300</v>
      </c>
      <c r="AN97" s="12"/>
      <c r="AO97" s="12"/>
      <c r="AP97" s="12">
        <f t="shared" si="25"/>
        <v>300</v>
      </c>
      <c r="AQ97" s="12"/>
      <c r="AR97" s="12"/>
      <c r="AS97" s="12"/>
      <c r="AT97" s="12"/>
      <c r="AU97" s="12"/>
      <c r="AV97" s="12"/>
      <c r="AW97" s="12"/>
      <c r="AX97" s="12"/>
      <c r="AY97" s="12"/>
      <c r="AZ97" s="12">
        <f t="shared" si="25"/>
        <v>300</v>
      </c>
      <c r="BA97" s="12">
        <f t="shared" si="25"/>
        <v>0</v>
      </c>
      <c r="BB97" s="12">
        <f t="shared" si="25"/>
        <v>0</v>
      </c>
      <c r="BC97" s="12">
        <f t="shared" si="25"/>
        <v>300</v>
      </c>
      <c r="BD97" s="145"/>
      <c r="BE97" s="145"/>
      <c r="BF97" s="145"/>
      <c r="BG97" s="145"/>
      <c r="BH97" s="145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Y97" s="146"/>
      <c r="BZ97" s="146"/>
      <c r="CA97" s="146"/>
      <c r="CB97" s="146"/>
    </row>
    <row r="98" spans="1:80" s="1" customFormat="1" ht="15" customHeight="1" x14ac:dyDescent="0.25">
      <c r="A98" s="5" t="s">
        <v>25</v>
      </c>
      <c r="B98" s="218" t="s">
        <v>70</v>
      </c>
      <c r="C98" s="218"/>
      <c r="D98" s="218"/>
      <c r="E98" s="218"/>
      <c r="F98" s="218"/>
      <c r="G98" s="218"/>
      <c r="H98" s="175">
        <f>H22+H27+H31+H37+H42+H45+H50+H57+H63+H67+H71+H74+H79+H82+H85+H94+H97</f>
        <v>13198.099999999999</v>
      </c>
      <c r="I98" s="175"/>
      <c r="J98" s="175">
        <f t="shared" ref="J98:BC98" si="26">J22+J27+J31+J37+J42+J45+J50+J57+J63+J67+J71+J74+J79+J82+J85+J94+J97</f>
        <v>300</v>
      </c>
      <c r="K98" s="175"/>
      <c r="L98" s="175">
        <f t="shared" si="26"/>
        <v>2714</v>
      </c>
      <c r="M98" s="175">
        <f t="shared" si="26"/>
        <v>11137.199999999999</v>
      </c>
      <c r="N98" s="175"/>
      <c r="O98" s="175"/>
      <c r="P98" s="175"/>
      <c r="Q98" s="175"/>
      <c r="R98" s="175"/>
      <c r="S98" s="175"/>
      <c r="T98" s="175">
        <f t="shared" si="26"/>
        <v>14151.2</v>
      </c>
      <c r="U98" s="175">
        <f t="shared" si="26"/>
        <v>13851.2</v>
      </c>
      <c r="V98" s="175">
        <f t="shared" si="26"/>
        <v>567.20000000000005</v>
      </c>
      <c r="W98" s="175">
        <f t="shared" si="26"/>
        <v>300</v>
      </c>
      <c r="X98" s="175">
        <f t="shared" si="26"/>
        <v>13241.4</v>
      </c>
      <c r="Y98" s="175"/>
      <c r="Z98" s="175">
        <f t="shared" si="26"/>
        <v>300</v>
      </c>
      <c r="AA98" s="175"/>
      <c r="AB98" s="175">
        <f t="shared" si="26"/>
        <v>2714</v>
      </c>
      <c r="AC98" s="175">
        <f t="shared" si="26"/>
        <v>9577.4000000000015</v>
      </c>
      <c r="AD98" s="175"/>
      <c r="AE98" s="175"/>
      <c r="AF98" s="175"/>
      <c r="AG98" s="175"/>
      <c r="AH98" s="175"/>
      <c r="AI98" s="175"/>
      <c r="AJ98" s="175">
        <f t="shared" si="26"/>
        <v>12591.4</v>
      </c>
      <c r="AK98" s="175">
        <f t="shared" si="26"/>
        <v>12291.4</v>
      </c>
      <c r="AL98" s="175">
        <f t="shared" si="26"/>
        <v>571.1</v>
      </c>
      <c r="AM98" s="175">
        <f t="shared" si="26"/>
        <v>300</v>
      </c>
      <c r="AN98" s="175">
        <f t="shared" si="26"/>
        <v>13177.499999999998</v>
      </c>
      <c r="AO98" s="175"/>
      <c r="AP98" s="175">
        <f t="shared" si="26"/>
        <v>300</v>
      </c>
      <c r="AQ98" s="175"/>
      <c r="AR98" s="175">
        <f t="shared" si="26"/>
        <v>2695.5999999999995</v>
      </c>
      <c r="AS98" s="175">
        <f t="shared" si="26"/>
        <v>9323.9000000000015</v>
      </c>
      <c r="AT98" s="175"/>
      <c r="AU98" s="175"/>
      <c r="AV98" s="175"/>
      <c r="AW98" s="175"/>
      <c r="AX98" s="175"/>
      <c r="AY98" s="175"/>
      <c r="AZ98" s="175">
        <f t="shared" si="26"/>
        <v>12319.500000000002</v>
      </c>
      <c r="BA98" s="175">
        <f t="shared" si="26"/>
        <v>12019.500000000002</v>
      </c>
      <c r="BB98" s="175">
        <f t="shared" si="26"/>
        <v>560.9</v>
      </c>
      <c r="BC98" s="175">
        <f t="shared" si="26"/>
        <v>300</v>
      </c>
      <c r="BD98" s="152"/>
      <c r="BE98" s="153"/>
      <c r="BF98" s="112"/>
    </row>
    <row r="99" spans="1:80" s="1" customFormat="1" ht="15" customHeight="1" x14ac:dyDescent="0.25">
      <c r="A99" s="5" t="s">
        <v>30</v>
      </c>
      <c r="B99" s="225" t="s">
        <v>127</v>
      </c>
      <c r="C99" s="226"/>
      <c r="D99" s="226"/>
      <c r="E99" s="226"/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26"/>
      <c r="Z99" s="226"/>
      <c r="AA99" s="226"/>
      <c r="AB99" s="226"/>
      <c r="AC99" s="226"/>
      <c r="AD99" s="226"/>
      <c r="AE99" s="226"/>
      <c r="AF99" s="226"/>
      <c r="AG99" s="226"/>
      <c r="AH99" s="226"/>
      <c r="AI99" s="226"/>
      <c r="AJ99" s="226"/>
      <c r="AK99" s="226"/>
      <c r="AL99" s="226"/>
      <c r="AM99" s="226"/>
      <c r="AN99" s="226"/>
      <c r="AO99" s="226"/>
      <c r="AP99" s="226"/>
      <c r="AQ99" s="226"/>
      <c r="AR99" s="226"/>
      <c r="AS99" s="226"/>
      <c r="AT99" s="226"/>
      <c r="AU99" s="226"/>
      <c r="AV99" s="226"/>
      <c r="AW99" s="226"/>
      <c r="AX99" s="226"/>
      <c r="AY99" s="226"/>
      <c r="AZ99" s="226"/>
      <c r="BA99" s="226"/>
      <c r="BB99" s="226"/>
      <c r="BC99" s="227"/>
      <c r="BD99" s="152"/>
      <c r="BE99" s="153"/>
      <c r="BF99" s="112"/>
    </row>
    <row r="100" spans="1:80" s="1" customFormat="1" ht="15.75" customHeight="1" x14ac:dyDescent="0.25">
      <c r="A100" s="178" t="s">
        <v>30</v>
      </c>
      <c r="B100" s="107" t="s">
        <v>25</v>
      </c>
      <c r="C100" s="222" t="s">
        <v>128</v>
      </c>
      <c r="D100" s="223"/>
      <c r="E100" s="223"/>
      <c r="F100" s="223"/>
      <c r="G100" s="223"/>
      <c r="H100" s="223"/>
      <c r="I100" s="223"/>
      <c r="J100" s="223"/>
      <c r="K100" s="223"/>
      <c r="L100" s="223"/>
      <c r="M100" s="223"/>
      <c r="N100" s="223"/>
      <c r="O100" s="223"/>
      <c r="P100" s="223"/>
      <c r="Q100" s="223"/>
      <c r="R100" s="223"/>
      <c r="S100" s="223"/>
      <c r="T100" s="223"/>
      <c r="U100" s="223"/>
      <c r="V100" s="223"/>
      <c r="W100" s="223"/>
      <c r="X100" s="223"/>
      <c r="Y100" s="223"/>
      <c r="Z100" s="223"/>
      <c r="AA100" s="223"/>
      <c r="AB100" s="223"/>
      <c r="AC100" s="223"/>
      <c r="AD100" s="223"/>
      <c r="AE100" s="223"/>
      <c r="AF100" s="223"/>
      <c r="AG100" s="223"/>
      <c r="AH100" s="223"/>
      <c r="AI100" s="223"/>
      <c r="AJ100" s="223"/>
      <c r="AK100" s="223"/>
      <c r="AL100" s="223"/>
      <c r="AM100" s="223"/>
      <c r="AN100" s="223"/>
      <c r="AO100" s="223"/>
      <c r="AP100" s="223"/>
      <c r="AQ100" s="223"/>
      <c r="AR100" s="223"/>
      <c r="AS100" s="223"/>
      <c r="AT100" s="223"/>
      <c r="AU100" s="223"/>
      <c r="AV100" s="223"/>
      <c r="AW100" s="223"/>
      <c r="AX100" s="223"/>
      <c r="AY100" s="223"/>
      <c r="AZ100" s="223"/>
      <c r="BA100" s="223"/>
      <c r="BB100" s="223"/>
      <c r="BC100" s="224"/>
      <c r="BD100" s="152"/>
      <c r="BE100" s="154"/>
      <c r="BF100" s="155"/>
    </row>
    <row r="101" spans="1:80" s="1" customFormat="1" ht="59.25" customHeight="1" x14ac:dyDescent="0.25">
      <c r="A101" s="177" t="s">
        <v>30</v>
      </c>
      <c r="B101" s="8" t="s">
        <v>25</v>
      </c>
      <c r="C101" s="15" t="s">
        <v>25</v>
      </c>
      <c r="D101" s="10" t="s">
        <v>129</v>
      </c>
      <c r="E101" s="156" t="s">
        <v>49</v>
      </c>
      <c r="F101" s="209" t="s">
        <v>154</v>
      </c>
      <c r="G101" s="157" t="s">
        <v>131</v>
      </c>
      <c r="H101" s="158"/>
      <c r="I101" s="158"/>
      <c r="J101" s="158"/>
      <c r="K101" s="158"/>
      <c r="L101" s="158">
        <v>35</v>
      </c>
      <c r="M101" s="158"/>
      <c r="N101" s="158"/>
      <c r="O101" s="158"/>
      <c r="P101" s="158"/>
      <c r="Q101" s="158"/>
      <c r="R101" s="158"/>
      <c r="S101" s="158"/>
      <c r="T101" s="158">
        <v>35</v>
      </c>
      <c r="U101" s="158">
        <v>35</v>
      </c>
      <c r="V101" s="158">
        <v>0</v>
      </c>
      <c r="W101" s="158">
        <v>0</v>
      </c>
      <c r="X101" s="158"/>
      <c r="Y101" s="158"/>
      <c r="Z101" s="158"/>
      <c r="AA101" s="158"/>
      <c r="AB101" s="158">
        <v>35</v>
      </c>
      <c r="AC101" s="158"/>
      <c r="AD101" s="158"/>
      <c r="AE101" s="158"/>
      <c r="AF101" s="158"/>
      <c r="AG101" s="158"/>
      <c r="AH101" s="158"/>
      <c r="AI101" s="158"/>
      <c r="AJ101" s="158">
        <v>35</v>
      </c>
      <c r="AK101" s="158">
        <v>35</v>
      </c>
      <c r="AL101" s="158">
        <v>0</v>
      </c>
      <c r="AM101" s="158">
        <v>0</v>
      </c>
      <c r="AN101" s="66"/>
      <c r="AO101" s="66"/>
      <c r="AP101" s="66"/>
      <c r="AQ101" s="66"/>
      <c r="AR101" s="183">
        <v>35</v>
      </c>
      <c r="AS101" s="183"/>
      <c r="AT101" s="183"/>
      <c r="AU101" s="183"/>
      <c r="AV101" s="183"/>
      <c r="AW101" s="183"/>
      <c r="AX101" s="183"/>
      <c r="AY101" s="183"/>
      <c r="AZ101" s="183">
        <v>35</v>
      </c>
      <c r="BA101" s="183">
        <v>35</v>
      </c>
      <c r="BB101" s="183">
        <v>0</v>
      </c>
      <c r="BC101" s="183">
        <v>0</v>
      </c>
      <c r="BD101" s="152"/>
      <c r="BE101" s="153"/>
      <c r="BF101" s="112"/>
    </row>
    <row r="102" spans="1:80" s="1" customFormat="1" ht="18.75" customHeight="1" x14ac:dyDescent="0.25">
      <c r="A102" s="7" t="s">
        <v>30</v>
      </c>
      <c r="B102" s="8" t="s">
        <v>30</v>
      </c>
      <c r="C102" s="215" t="s">
        <v>33</v>
      </c>
      <c r="D102" s="216"/>
      <c r="E102" s="216"/>
      <c r="F102" s="216"/>
      <c r="G102" s="217"/>
      <c r="H102" s="203"/>
      <c r="I102" s="203"/>
      <c r="J102" s="203"/>
      <c r="K102" s="203"/>
      <c r="L102" s="203">
        <f>SUM(L101)</f>
        <v>35</v>
      </c>
      <c r="M102" s="203"/>
      <c r="N102" s="203"/>
      <c r="O102" s="203"/>
      <c r="P102" s="203"/>
      <c r="Q102" s="203"/>
      <c r="R102" s="203"/>
      <c r="S102" s="203"/>
      <c r="T102" s="203">
        <f>SUM(T101)</f>
        <v>35</v>
      </c>
      <c r="U102" s="203">
        <f>SUM(U101)</f>
        <v>35</v>
      </c>
      <c r="V102" s="203">
        <f>SUM(V101)</f>
        <v>0</v>
      </c>
      <c r="W102" s="203">
        <f>SUM(W101)</f>
        <v>0</v>
      </c>
      <c r="X102" s="203"/>
      <c r="Y102" s="203"/>
      <c r="Z102" s="203"/>
      <c r="AA102" s="203"/>
      <c r="AB102" s="203">
        <f>SUM(AB101)</f>
        <v>35</v>
      </c>
      <c r="AC102" s="203"/>
      <c r="AD102" s="203"/>
      <c r="AE102" s="203"/>
      <c r="AF102" s="203"/>
      <c r="AG102" s="203"/>
      <c r="AH102" s="203"/>
      <c r="AI102" s="203"/>
      <c r="AJ102" s="203">
        <f>SUM(AJ101)</f>
        <v>35</v>
      </c>
      <c r="AK102" s="203">
        <f>SUM(AK101)</f>
        <v>35</v>
      </c>
      <c r="AL102" s="203">
        <f>SUM(AL101)</f>
        <v>0</v>
      </c>
      <c r="AM102" s="203">
        <f>SUM(AM101)</f>
        <v>0</v>
      </c>
      <c r="AN102" s="203"/>
      <c r="AO102" s="203"/>
      <c r="AP102" s="203"/>
      <c r="AQ102" s="203"/>
      <c r="AR102" s="203">
        <f>SUM(AR101)</f>
        <v>35</v>
      </c>
      <c r="AS102" s="203"/>
      <c r="AT102" s="203"/>
      <c r="AU102" s="203"/>
      <c r="AV102" s="203"/>
      <c r="AW102" s="203"/>
      <c r="AX102" s="203"/>
      <c r="AY102" s="203"/>
      <c r="AZ102" s="203">
        <f>SUM(AZ101)</f>
        <v>35</v>
      </c>
      <c r="BA102" s="203">
        <f>SUM(BA101)</f>
        <v>35</v>
      </c>
      <c r="BB102" s="203">
        <f>SUM(BB101)</f>
        <v>0</v>
      </c>
      <c r="BC102" s="203">
        <f>SUM(BC101)</f>
        <v>0</v>
      </c>
      <c r="BD102" s="152"/>
      <c r="BE102" s="153"/>
      <c r="BF102" s="112"/>
    </row>
    <row r="103" spans="1:80" s="1" customFormat="1" ht="21" customHeight="1" x14ac:dyDescent="0.25">
      <c r="A103" s="7" t="s">
        <v>30</v>
      </c>
      <c r="B103" s="8" t="s">
        <v>30</v>
      </c>
      <c r="C103" s="243" t="s">
        <v>132</v>
      </c>
      <c r="D103" s="244"/>
      <c r="E103" s="244"/>
      <c r="F103" s="244"/>
      <c r="G103" s="244"/>
      <c r="H103" s="244"/>
      <c r="I103" s="244"/>
      <c r="J103" s="244"/>
      <c r="K103" s="244"/>
      <c r="L103" s="244"/>
      <c r="M103" s="244"/>
      <c r="N103" s="244"/>
      <c r="O103" s="244"/>
      <c r="P103" s="244"/>
      <c r="Q103" s="244"/>
      <c r="R103" s="244"/>
      <c r="S103" s="244"/>
      <c r="T103" s="244"/>
      <c r="U103" s="244"/>
      <c r="V103" s="244"/>
      <c r="W103" s="244"/>
      <c r="X103" s="244"/>
      <c r="Y103" s="244"/>
      <c r="Z103" s="244"/>
      <c r="AA103" s="244"/>
      <c r="AB103" s="244"/>
      <c r="AC103" s="244"/>
      <c r="AD103" s="244"/>
      <c r="AE103" s="244"/>
      <c r="AF103" s="244"/>
      <c r="AG103" s="244"/>
      <c r="AH103" s="244"/>
      <c r="AI103" s="244"/>
      <c r="AJ103" s="244"/>
      <c r="AK103" s="244"/>
      <c r="AL103" s="244"/>
      <c r="AM103" s="244"/>
      <c r="AN103" s="244"/>
      <c r="AO103" s="244"/>
      <c r="AP103" s="244"/>
      <c r="AQ103" s="244"/>
      <c r="AR103" s="244"/>
      <c r="AS103" s="244"/>
      <c r="AT103" s="244"/>
      <c r="AU103" s="244"/>
      <c r="AV103" s="244"/>
      <c r="AW103" s="244"/>
      <c r="AX103" s="244"/>
      <c r="AY103" s="244"/>
      <c r="AZ103" s="244"/>
      <c r="BA103" s="244"/>
      <c r="BB103" s="244"/>
      <c r="BC103" s="245"/>
      <c r="BD103" s="152"/>
      <c r="BE103" s="153"/>
      <c r="BF103" s="112"/>
    </row>
    <row r="104" spans="1:80" s="1" customFormat="1" ht="61.5" x14ac:dyDescent="0.25">
      <c r="A104" s="7" t="s">
        <v>30</v>
      </c>
      <c r="B104" s="159" t="s">
        <v>30</v>
      </c>
      <c r="C104" s="160" t="s">
        <v>25</v>
      </c>
      <c r="D104" s="174" t="s">
        <v>133</v>
      </c>
      <c r="E104" s="157" t="s">
        <v>49</v>
      </c>
      <c r="F104" s="209" t="s">
        <v>130</v>
      </c>
      <c r="G104" s="157" t="s">
        <v>131</v>
      </c>
      <c r="H104" s="30"/>
      <c r="I104" s="30"/>
      <c r="J104" s="30"/>
      <c r="K104" s="30"/>
      <c r="L104" s="30">
        <v>20</v>
      </c>
      <c r="M104" s="30"/>
      <c r="N104" s="30">
        <v>23.1</v>
      </c>
      <c r="O104" s="30"/>
      <c r="P104" s="30"/>
      <c r="Q104" s="30"/>
      <c r="R104" s="30"/>
      <c r="S104" s="30"/>
      <c r="T104" s="30">
        <v>43.1</v>
      </c>
      <c r="U104" s="30">
        <v>43.1</v>
      </c>
      <c r="V104" s="30">
        <v>0</v>
      </c>
      <c r="W104" s="30">
        <v>0</v>
      </c>
      <c r="X104" s="30"/>
      <c r="Y104" s="30"/>
      <c r="Z104" s="30"/>
      <c r="AA104" s="30"/>
      <c r="AB104" s="30">
        <v>20</v>
      </c>
      <c r="AC104" s="30"/>
      <c r="AD104" s="30">
        <v>23.3</v>
      </c>
      <c r="AE104" s="30"/>
      <c r="AF104" s="30"/>
      <c r="AG104" s="30"/>
      <c r="AH104" s="30"/>
      <c r="AI104" s="30"/>
      <c r="AJ104" s="30">
        <f>20+AD104</f>
        <v>43.3</v>
      </c>
      <c r="AK104" s="30">
        <f>AB104+AD104</f>
        <v>43.3</v>
      </c>
      <c r="AL104" s="30">
        <v>0</v>
      </c>
      <c r="AM104" s="30">
        <v>0</v>
      </c>
      <c r="AN104" s="66"/>
      <c r="AO104" s="66"/>
      <c r="AP104" s="66"/>
      <c r="AQ104" s="66"/>
      <c r="AR104" s="183">
        <v>20</v>
      </c>
      <c r="AS104" s="66"/>
      <c r="AT104" s="183">
        <v>16.2</v>
      </c>
      <c r="AU104" s="66"/>
      <c r="AV104" s="66"/>
      <c r="AW104" s="66"/>
      <c r="AX104" s="66"/>
      <c r="AY104" s="66"/>
      <c r="AZ104" s="66">
        <f>AR104+AT104</f>
        <v>36.200000000000003</v>
      </c>
      <c r="BA104" s="66">
        <f>AR104+AT104</f>
        <v>36.200000000000003</v>
      </c>
      <c r="BB104" s="66">
        <v>0</v>
      </c>
      <c r="BC104" s="66">
        <v>0</v>
      </c>
      <c r="BD104" s="152"/>
      <c r="BE104" s="153"/>
      <c r="BF104" s="112"/>
    </row>
    <row r="105" spans="1:80" s="1" customFormat="1" ht="19.5" customHeight="1" x14ac:dyDescent="0.25">
      <c r="A105" s="7" t="s">
        <v>30</v>
      </c>
      <c r="B105" s="159" t="s">
        <v>30</v>
      </c>
      <c r="C105" s="246" t="s">
        <v>33</v>
      </c>
      <c r="D105" s="247"/>
      <c r="E105" s="247"/>
      <c r="F105" s="247"/>
      <c r="G105" s="248"/>
      <c r="H105" s="204"/>
      <c r="I105" s="204"/>
      <c r="J105" s="204"/>
      <c r="K105" s="204"/>
      <c r="L105" s="202">
        <f>SUM(L104)</f>
        <v>20</v>
      </c>
      <c r="M105" s="202"/>
      <c r="N105" s="202">
        <f>SUM(N104)</f>
        <v>23.1</v>
      </c>
      <c r="O105" s="202"/>
      <c r="P105" s="202"/>
      <c r="Q105" s="202"/>
      <c r="R105" s="202"/>
      <c r="S105" s="202"/>
      <c r="T105" s="202">
        <f>SUM(T104)</f>
        <v>43.1</v>
      </c>
      <c r="U105" s="202">
        <f>SUM(U104)</f>
        <v>43.1</v>
      </c>
      <c r="V105" s="202">
        <f>SUM(V104)</f>
        <v>0</v>
      </c>
      <c r="W105" s="202">
        <f>SUM(W104)</f>
        <v>0</v>
      </c>
      <c r="X105" s="202"/>
      <c r="Y105" s="202"/>
      <c r="Z105" s="202"/>
      <c r="AA105" s="202"/>
      <c r="AB105" s="202">
        <f>SUM(AB104)</f>
        <v>20</v>
      </c>
      <c r="AC105" s="202"/>
      <c r="AD105" s="202">
        <f>SUM(AD104)</f>
        <v>23.3</v>
      </c>
      <c r="AE105" s="202"/>
      <c r="AF105" s="202"/>
      <c r="AG105" s="202"/>
      <c r="AH105" s="202"/>
      <c r="AI105" s="202"/>
      <c r="AJ105" s="202">
        <f>SUM(AJ104)</f>
        <v>43.3</v>
      </c>
      <c r="AK105" s="202">
        <f>SUM(AK104)</f>
        <v>43.3</v>
      </c>
      <c r="AL105" s="202">
        <f>SUM(AL104)</f>
        <v>0</v>
      </c>
      <c r="AM105" s="202">
        <f>SUM(AM104)</f>
        <v>0</v>
      </c>
      <c r="AN105" s="202"/>
      <c r="AO105" s="202"/>
      <c r="AP105" s="202"/>
      <c r="AQ105" s="202"/>
      <c r="AR105" s="202">
        <f>SUM(AR104)</f>
        <v>20</v>
      </c>
      <c r="AS105" s="202"/>
      <c r="AT105" s="202">
        <f>SUM(AT104)</f>
        <v>16.2</v>
      </c>
      <c r="AU105" s="202"/>
      <c r="AV105" s="202"/>
      <c r="AW105" s="202"/>
      <c r="AX105" s="202"/>
      <c r="AY105" s="202"/>
      <c r="AZ105" s="202">
        <f>SUM(AZ104)</f>
        <v>36.200000000000003</v>
      </c>
      <c r="BA105" s="202">
        <f>SUM(BA104)</f>
        <v>36.200000000000003</v>
      </c>
      <c r="BB105" s="202">
        <f>SUM(BB104)</f>
        <v>0</v>
      </c>
      <c r="BC105" s="202">
        <f>SUM(BC104)</f>
        <v>0</v>
      </c>
      <c r="BD105" s="152"/>
      <c r="BE105" s="153"/>
      <c r="BF105" s="112"/>
    </row>
    <row r="106" spans="1:80" s="1" customFormat="1" ht="18.75" customHeight="1" x14ac:dyDescent="0.25">
      <c r="A106" s="7" t="s">
        <v>30</v>
      </c>
      <c r="B106" s="159" t="s">
        <v>36</v>
      </c>
      <c r="C106" s="249" t="s">
        <v>134</v>
      </c>
      <c r="D106" s="250"/>
      <c r="E106" s="250"/>
      <c r="F106" s="2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  <c r="AA106" s="250"/>
      <c r="AB106" s="250"/>
      <c r="AC106" s="250"/>
      <c r="AD106" s="250"/>
      <c r="AE106" s="250"/>
      <c r="AF106" s="250"/>
      <c r="AG106" s="250"/>
      <c r="AH106" s="250"/>
      <c r="AI106" s="250"/>
      <c r="AJ106" s="250"/>
      <c r="AK106" s="250"/>
      <c r="AL106" s="250"/>
      <c r="AM106" s="250"/>
      <c r="AN106" s="250"/>
      <c r="AO106" s="250"/>
      <c r="AP106" s="250"/>
      <c r="AQ106" s="250"/>
      <c r="AR106" s="250"/>
      <c r="AS106" s="250"/>
      <c r="AT106" s="250"/>
      <c r="AU106" s="250"/>
      <c r="AV106" s="250"/>
      <c r="AW106" s="250"/>
      <c r="AX106" s="250"/>
      <c r="AY106" s="250"/>
      <c r="AZ106" s="250"/>
      <c r="BA106" s="250"/>
      <c r="BB106" s="250"/>
      <c r="BC106" s="251"/>
      <c r="BD106" s="152"/>
      <c r="BE106" s="153"/>
      <c r="BF106" s="112"/>
    </row>
    <row r="107" spans="1:80" s="1" customFormat="1" ht="66.75" customHeight="1" x14ac:dyDescent="0.25">
      <c r="A107" s="7" t="s">
        <v>30</v>
      </c>
      <c r="B107" s="159" t="s">
        <v>36</v>
      </c>
      <c r="C107" s="161" t="s">
        <v>25</v>
      </c>
      <c r="D107" s="162" t="s">
        <v>135</v>
      </c>
      <c r="E107" s="156" t="s">
        <v>49</v>
      </c>
      <c r="F107" s="209" t="s">
        <v>130</v>
      </c>
      <c r="G107" s="157" t="s">
        <v>131</v>
      </c>
      <c r="H107" s="30"/>
      <c r="I107" s="30"/>
      <c r="J107" s="30"/>
      <c r="K107" s="30"/>
      <c r="L107" s="30">
        <v>5</v>
      </c>
      <c r="M107" s="30"/>
      <c r="N107" s="30"/>
      <c r="O107" s="30"/>
      <c r="P107" s="30"/>
      <c r="Q107" s="30"/>
      <c r="R107" s="30"/>
      <c r="S107" s="30"/>
      <c r="T107" s="163">
        <v>5</v>
      </c>
      <c r="U107" s="163">
        <v>5</v>
      </c>
      <c r="V107" s="163">
        <v>0</v>
      </c>
      <c r="W107" s="163">
        <v>0</v>
      </c>
      <c r="X107" s="163"/>
      <c r="Y107" s="163"/>
      <c r="Z107" s="163"/>
      <c r="AA107" s="163"/>
      <c r="AB107" s="163">
        <v>5</v>
      </c>
      <c r="AC107" s="163"/>
      <c r="AD107" s="163"/>
      <c r="AE107" s="163"/>
      <c r="AF107" s="163"/>
      <c r="AG107" s="163"/>
      <c r="AH107" s="163"/>
      <c r="AI107" s="163"/>
      <c r="AJ107" s="163">
        <v>5</v>
      </c>
      <c r="AK107" s="163">
        <v>5</v>
      </c>
      <c r="AL107" s="163">
        <v>0</v>
      </c>
      <c r="AM107" s="163">
        <v>0</v>
      </c>
      <c r="AN107" s="66"/>
      <c r="AO107" s="66"/>
      <c r="AP107" s="66"/>
      <c r="AQ107" s="66"/>
      <c r="AR107" s="183">
        <v>2.9</v>
      </c>
      <c r="AS107" s="66"/>
      <c r="AT107" s="66"/>
      <c r="AU107" s="66"/>
      <c r="AV107" s="66"/>
      <c r="AW107" s="66"/>
      <c r="AX107" s="66"/>
      <c r="AY107" s="66"/>
      <c r="AZ107" s="66">
        <v>2.9</v>
      </c>
      <c r="BA107" s="66">
        <v>2.9</v>
      </c>
      <c r="BB107" s="66">
        <v>0</v>
      </c>
      <c r="BC107" s="66">
        <v>0</v>
      </c>
      <c r="BD107" s="152"/>
      <c r="BE107" s="153"/>
      <c r="BF107" s="112"/>
    </row>
    <row r="108" spans="1:80" s="1" customFormat="1" ht="19.5" customHeight="1" x14ac:dyDescent="0.25">
      <c r="A108" s="7" t="s">
        <v>30</v>
      </c>
      <c r="B108" s="159" t="s">
        <v>36</v>
      </c>
      <c r="C108" s="246" t="s">
        <v>33</v>
      </c>
      <c r="D108" s="252"/>
      <c r="E108" s="252"/>
      <c r="F108" s="252"/>
      <c r="G108" s="253"/>
      <c r="H108" s="203"/>
      <c r="I108" s="203"/>
      <c r="J108" s="203"/>
      <c r="K108" s="203"/>
      <c r="L108" s="203">
        <f>SUM(L107)</f>
        <v>5</v>
      </c>
      <c r="M108" s="203"/>
      <c r="N108" s="203"/>
      <c r="O108" s="203"/>
      <c r="P108" s="203"/>
      <c r="Q108" s="203"/>
      <c r="R108" s="203"/>
      <c r="S108" s="203"/>
      <c r="T108" s="203">
        <f>SUM(T107)</f>
        <v>5</v>
      </c>
      <c r="U108" s="203">
        <f>SUM(U107)</f>
        <v>5</v>
      </c>
      <c r="V108" s="203">
        <f>SUM(V107)</f>
        <v>0</v>
      </c>
      <c r="W108" s="203">
        <f>SUM(W107)</f>
        <v>0</v>
      </c>
      <c r="X108" s="203"/>
      <c r="Y108" s="203"/>
      <c r="Z108" s="203"/>
      <c r="AA108" s="203"/>
      <c r="AB108" s="203">
        <f>SUM(AB107)</f>
        <v>5</v>
      </c>
      <c r="AC108" s="203"/>
      <c r="AD108" s="203"/>
      <c r="AE108" s="203"/>
      <c r="AF108" s="203"/>
      <c r="AG108" s="203"/>
      <c r="AH108" s="203"/>
      <c r="AI108" s="203"/>
      <c r="AJ108" s="203">
        <f>SUM(AJ107)</f>
        <v>5</v>
      </c>
      <c r="AK108" s="203">
        <f>SUM(AK107)</f>
        <v>5</v>
      </c>
      <c r="AL108" s="203">
        <f>SUM(AL107)</f>
        <v>0</v>
      </c>
      <c r="AM108" s="203">
        <f>SUM(AM107)</f>
        <v>0</v>
      </c>
      <c r="AN108" s="203"/>
      <c r="AO108" s="203"/>
      <c r="AP108" s="203"/>
      <c r="AQ108" s="203"/>
      <c r="AR108" s="203">
        <f>SUM(AR107)</f>
        <v>2.9</v>
      </c>
      <c r="AS108" s="203"/>
      <c r="AT108" s="203"/>
      <c r="AU108" s="203"/>
      <c r="AV108" s="203"/>
      <c r="AW108" s="203"/>
      <c r="AX108" s="203"/>
      <c r="AY108" s="203"/>
      <c r="AZ108" s="203">
        <f>SUM(AZ107)</f>
        <v>2.9</v>
      </c>
      <c r="BA108" s="203">
        <f>SUM(BA107)</f>
        <v>2.9</v>
      </c>
      <c r="BB108" s="203">
        <f>SUM(BB107)</f>
        <v>0</v>
      </c>
      <c r="BC108" s="203">
        <f>SUM(BC107)</f>
        <v>0</v>
      </c>
      <c r="BD108" s="152"/>
      <c r="BE108" s="153"/>
      <c r="BF108" s="112"/>
    </row>
    <row r="109" spans="1:80" s="1" customFormat="1" ht="30.75" hidden="1" customHeight="1" x14ac:dyDescent="0.25">
      <c r="A109" s="7"/>
      <c r="B109" s="159"/>
      <c r="C109" s="161"/>
      <c r="D109" s="162"/>
      <c r="E109" s="164"/>
      <c r="F109" s="165"/>
      <c r="G109" s="165"/>
      <c r="H109" s="166"/>
      <c r="I109" s="166"/>
      <c r="J109" s="166"/>
      <c r="K109" s="166"/>
      <c r="L109" s="166"/>
      <c r="M109" s="166"/>
      <c r="N109" s="166"/>
      <c r="O109" s="166"/>
      <c r="P109" s="166"/>
      <c r="Q109" s="166"/>
      <c r="R109" s="166"/>
      <c r="S109" s="166"/>
      <c r="T109" s="167"/>
      <c r="U109" s="167"/>
      <c r="V109" s="167"/>
      <c r="W109" s="167"/>
      <c r="X109" s="167"/>
      <c r="Y109" s="167"/>
      <c r="Z109" s="167"/>
      <c r="AA109" s="167"/>
      <c r="AB109" s="167"/>
      <c r="AC109" s="167"/>
      <c r="AD109" s="167"/>
      <c r="AE109" s="167"/>
      <c r="AF109" s="167"/>
      <c r="AG109" s="167"/>
      <c r="AH109" s="167"/>
      <c r="AI109" s="167"/>
      <c r="AJ109" s="167"/>
      <c r="AK109" s="167"/>
      <c r="AL109" s="167"/>
      <c r="AM109" s="167"/>
      <c r="AN109" s="165"/>
      <c r="AO109" s="165"/>
      <c r="AP109" s="165"/>
      <c r="AQ109" s="165"/>
      <c r="AR109" s="165"/>
      <c r="AS109" s="165"/>
      <c r="AT109" s="165"/>
      <c r="AU109" s="165"/>
      <c r="AV109" s="165"/>
      <c r="AW109" s="165"/>
      <c r="AX109" s="165"/>
      <c r="AY109" s="165"/>
      <c r="AZ109" s="165"/>
      <c r="BA109" s="165"/>
      <c r="BB109" s="165"/>
      <c r="BC109" s="165"/>
      <c r="BD109" s="152"/>
      <c r="BE109" s="153"/>
      <c r="BF109" s="112"/>
    </row>
    <row r="110" spans="1:80" s="1" customFormat="1" ht="18" customHeight="1" x14ac:dyDescent="0.25">
      <c r="A110" s="7" t="s">
        <v>30</v>
      </c>
      <c r="B110" s="159" t="s">
        <v>39</v>
      </c>
      <c r="C110" s="234" t="s">
        <v>152</v>
      </c>
      <c r="D110" s="235"/>
      <c r="E110" s="235"/>
      <c r="F110" s="235"/>
      <c r="G110" s="235"/>
      <c r="H110" s="235"/>
      <c r="I110" s="235"/>
      <c r="J110" s="235"/>
      <c r="K110" s="235"/>
      <c r="L110" s="235"/>
      <c r="M110" s="235"/>
      <c r="N110" s="235"/>
      <c r="O110" s="235"/>
      <c r="P110" s="235"/>
      <c r="Q110" s="235"/>
      <c r="R110" s="235"/>
      <c r="S110" s="235"/>
      <c r="T110" s="235"/>
      <c r="U110" s="235"/>
      <c r="V110" s="235"/>
      <c r="W110" s="235"/>
      <c r="X110" s="235"/>
      <c r="Y110" s="235"/>
      <c r="Z110" s="235"/>
      <c r="AA110" s="235"/>
      <c r="AB110" s="235"/>
      <c r="AC110" s="235"/>
      <c r="AD110" s="235"/>
      <c r="AE110" s="235"/>
      <c r="AF110" s="235"/>
      <c r="AG110" s="235"/>
      <c r="AH110" s="235"/>
      <c r="AI110" s="235"/>
      <c r="AJ110" s="235"/>
      <c r="AK110" s="235"/>
      <c r="AL110" s="235"/>
      <c r="AM110" s="235"/>
      <c r="AN110" s="235"/>
      <c r="AO110" s="235"/>
      <c r="AP110" s="235"/>
      <c r="AQ110" s="235"/>
      <c r="AR110" s="235"/>
      <c r="AS110" s="235"/>
      <c r="AT110" s="235"/>
      <c r="AU110" s="235"/>
      <c r="AV110" s="235"/>
      <c r="AW110" s="235"/>
      <c r="AX110" s="235"/>
      <c r="AY110" s="235"/>
      <c r="AZ110" s="235"/>
      <c r="BA110" s="235"/>
      <c r="BB110" s="235"/>
      <c r="BC110" s="236"/>
      <c r="BD110" s="152"/>
      <c r="BE110" s="153"/>
      <c r="BF110" s="112"/>
    </row>
    <row r="111" spans="1:80" s="1" customFormat="1" ht="63.75" customHeight="1" x14ac:dyDescent="0.25">
      <c r="A111" s="7" t="s">
        <v>30</v>
      </c>
      <c r="B111" s="159" t="s">
        <v>39</v>
      </c>
      <c r="C111" s="161" t="s">
        <v>25</v>
      </c>
      <c r="D111" s="162" t="s">
        <v>136</v>
      </c>
      <c r="E111" s="156" t="s">
        <v>49</v>
      </c>
      <c r="F111" s="209" t="s">
        <v>130</v>
      </c>
      <c r="G111" s="157" t="s">
        <v>131</v>
      </c>
      <c r="H111" s="30"/>
      <c r="I111" s="30"/>
      <c r="J111" s="30"/>
      <c r="K111" s="30"/>
      <c r="L111" s="30">
        <v>10</v>
      </c>
      <c r="M111" s="30"/>
      <c r="N111" s="30"/>
      <c r="O111" s="30"/>
      <c r="P111" s="30"/>
      <c r="Q111" s="30"/>
      <c r="R111" s="30"/>
      <c r="S111" s="30"/>
      <c r="T111" s="163">
        <v>10</v>
      </c>
      <c r="U111" s="163">
        <v>10</v>
      </c>
      <c r="V111" s="163">
        <v>0</v>
      </c>
      <c r="W111" s="163">
        <v>0</v>
      </c>
      <c r="X111" s="163"/>
      <c r="Y111" s="163"/>
      <c r="Z111" s="163"/>
      <c r="AA111" s="163"/>
      <c r="AB111" s="163">
        <v>7</v>
      </c>
      <c r="AC111" s="163"/>
      <c r="AD111" s="163"/>
      <c r="AE111" s="163"/>
      <c r="AF111" s="163"/>
      <c r="AG111" s="163"/>
      <c r="AH111" s="163"/>
      <c r="AI111" s="163"/>
      <c r="AJ111" s="163">
        <v>7</v>
      </c>
      <c r="AK111" s="163">
        <v>7</v>
      </c>
      <c r="AL111" s="163">
        <v>0</v>
      </c>
      <c r="AM111" s="163">
        <v>0</v>
      </c>
      <c r="AN111" s="30"/>
      <c r="AO111" s="66"/>
      <c r="AP111" s="66"/>
      <c r="AQ111" s="66"/>
      <c r="AR111" s="183">
        <v>7</v>
      </c>
      <c r="AS111" s="183"/>
      <c r="AT111" s="183"/>
      <c r="AU111" s="183"/>
      <c r="AV111" s="183"/>
      <c r="AW111" s="183"/>
      <c r="AX111" s="183"/>
      <c r="AY111" s="183"/>
      <c r="AZ111" s="183">
        <v>7</v>
      </c>
      <c r="BA111" s="183">
        <v>7</v>
      </c>
      <c r="BB111" s="183">
        <v>0</v>
      </c>
      <c r="BC111" s="183">
        <v>0</v>
      </c>
      <c r="BD111" s="152"/>
      <c r="BE111" s="153"/>
      <c r="BF111" s="112"/>
    </row>
    <row r="112" spans="1:80" s="1" customFormat="1" ht="18.75" customHeight="1" x14ac:dyDescent="0.25">
      <c r="A112" s="7" t="s">
        <v>30</v>
      </c>
      <c r="B112" s="159" t="s">
        <v>39</v>
      </c>
      <c r="C112" s="228" t="s">
        <v>33</v>
      </c>
      <c r="D112" s="229"/>
      <c r="E112" s="229"/>
      <c r="F112" s="229"/>
      <c r="G112" s="230"/>
      <c r="H112" s="205"/>
      <c r="I112" s="205"/>
      <c r="J112" s="205"/>
      <c r="K112" s="205"/>
      <c r="L112" s="205">
        <f>L111</f>
        <v>10</v>
      </c>
      <c r="M112" s="205"/>
      <c r="N112" s="205"/>
      <c r="O112" s="205"/>
      <c r="P112" s="205"/>
      <c r="Q112" s="205"/>
      <c r="R112" s="205"/>
      <c r="S112" s="205"/>
      <c r="T112" s="205">
        <f>T111</f>
        <v>10</v>
      </c>
      <c r="U112" s="205">
        <f>U111</f>
        <v>10</v>
      </c>
      <c r="V112" s="205">
        <f>V111</f>
        <v>0</v>
      </c>
      <c r="W112" s="205">
        <f>W111</f>
        <v>0</v>
      </c>
      <c r="X112" s="205"/>
      <c r="Y112" s="205"/>
      <c r="Z112" s="205"/>
      <c r="AA112" s="205"/>
      <c r="AB112" s="205">
        <f>AB111</f>
        <v>7</v>
      </c>
      <c r="AC112" s="205"/>
      <c r="AD112" s="205"/>
      <c r="AE112" s="205"/>
      <c r="AF112" s="205"/>
      <c r="AG112" s="205"/>
      <c r="AH112" s="205"/>
      <c r="AI112" s="205"/>
      <c r="AJ112" s="205">
        <f>AJ111</f>
        <v>7</v>
      </c>
      <c r="AK112" s="205">
        <f>AK111</f>
        <v>7</v>
      </c>
      <c r="AL112" s="205">
        <f>AL111</f>
        <v>0</v>
      </c>
      <c r="AM112" s="205">
        <f>AM111</f>
        <v>0</v>
      </c>
      <c r="AN112" s="205"/>
      <c r="AO112" s="205"/>
      <c r="AP112" s="205"/>
      <c r="AQ112" s="205"/>
      <c r="AR112" s="205">
        <f>AR111</f>
        <v>7</v>
      </c>
      <c r="AS112" s="205"/>
      <c r="AT112" s="205"/>
      <c r="AU112" s="205"/>
      <c r="AV112" s="205"/>
      <c r="AW112" s="205"/>
      <c r="AX112" s="205"/>
      <c r="AY112" s="205"/>
      <c r="AZ112" s="205">
        <f>AZ111</f>
        <v>7</v>
      </c>
      <c r="BA112" s="205">
        <f>BA111</f>
        <v>7</v>
      </c>
      <c r="BB112" s="205">
        <f>BB111</f>
        <v>0</v>
      </c>
      <c r="BC112" s="205">
        <f>BC111</f>
        <v>0</v>
      </c>
      <c r="BD112" s="152"/>
      <c r="BE112" s="153"/>
      <c r="BF112" s="112"/>
    </row>
    <row r="113" spans="1:58" s="1" customFormat="1" ht="18.75" customHeight="1" x14ac:dyDescent="0.25">
      <c r="A113" s="7" t="s">
        <v>30</v>
      </c>
      <c r="B113" s="159" t="s">
        <v>43</v>
      </c>
      <c r="C113" s="237" t="s">
        <v>137</v>
      </c>
      <c r="D113" s="238"/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  <c r="R113" s="239"/>
      <c r="S113" s="239"/>
      <c r="T113" s="239"/>
      <c r="U113" s="239"/>
      <c r="V113" s="239"/>
      <c r="W113" s="239"/>
      <c r="X113" s="239"/>
      <c r="Y113" s="239"/>
      <c r="Z113" s="239"/>
      <c r="AA113" s="239"/>
      <c r="AB113" s="239"/>
      <c r="AC113" s="239"/>
      <c r="AD113" s="239"/>
      <c r="AE113" s="239"/>
      <c r="AF113" s="239"/>
      <c r="AG113" s="239"/>
      <c r="AH113" s="239"/>
      <c r="AI113" s="239"/>
      <c r="AJ113" s="239"/>
      <c r="AK113" s="239"/>
      <c r="AL113" s="239"/>
      <c r="AM113" s="239"/>
      <c r="AN113" s="239"/>
      <c r="AO113" s="239"/>
      <c r="AP113" s="239"/>
      <c r="AQ113" s="239"/>
      <c r="AR113" s="239"/>
      <c r="AS113" s="239"/>
      <c r="AT113" s="239"/>
      <c r="AU113" s="239"/>
      <c r="AV113" s="239"/>
      <c r="AW113" s="239"/>
      <c r="AX113" s="239"/>
      <c r="AY113" s="239"/>
      <c r="AZ113" s="239"/>
      <c r="BA113" s="239"/>
      <c r="BB113" s="239"/>
      <c r="BC113" s="240"/>
      <c r="BD113" s="152"/>
      <c r="BE113" s="153"/>
      <c r="BF113" s="112"/>
    </row>
    <row r="114" spans="1:58" s="1" customFormat="1" ht="90" customHeight="1" x14ac:dyDescent="0.25">
      <c r="A114" s="7" t="s">
        <v>30</v>
      </c>
      <c r="B114" s="159" t="s">
        <v>43</v>
      </c>
      <c r="C114" s="168" t="s">
        <v>25</v>
      </c>
      <c r="D114" s="169" t="s">
        <v>138</v>
      </c>
      <c r="E114" s="157" t="s">
        <v>49</v>
      </c>
      <c r="F114" s="209" t="s">
        <v>130</v>
      </c>
      <c r="G114" s="157" t="s">
        <v>131</v>
      </c>
      <c r="H114" s="30"/>
      <c r="I114" s="30"/>
      <c r="J114" s="30"/>
      <c r="K114" s="30"/>
      <c r="L114" s="30">
        <v>280</v>
      </c>
      <c r="M114" s="30"/>
      <c r="N114" s="30"/>
      <c r="O114" s="30"/>
      <c r="P114" s="30"/>
      <c r="Q114" s="30"/>
      <c r="R114" s="30"/>
      <c r="S114" s="30"/>
      <c r="T114" s="30">
        <v>280</v>
      </c>
      <c r="U114" s="30">
        <v>280</v>
      </c>
      <c r="V114" s="30">
        <v>0</v>
      </c>
      <c r="W114" s="30">
        <v>0</v>
      </c>
      <c r="X114" s="30"/>
      <c r="Y114" s="30"/>
      <c r="Z114" s="30"/>
      <c r="AA114" s="30"/>
      <c r="AB114" s="30">
        <v>280</v>
      </c>
      <c r="AC114" s="30"/>
      <c r="AD114" s="30"/>
      <c r="AE114" s="30"/>
      <c r="AF114" s="30"/>
      <c r="AG114" s="30"/>
      <c r="AH114" s="30"/>
      <c r="AI114" s="30"/>
      <c r="AJ114" s="30">
        <v>280</v>
      </c>
      <c r="AK114" s="30">
        <v>280</v>
      </c>
      <c r="AL114" s="30">
        <v>0</v>
      </c>
      <c r="AM114" s="30">
        <v>0</v>
      </c>
      <c r="AN114" s="30"/>
      <c r="AO114" s="65"/>
      <c r="AP114" s="65"/>
      <c r="AQ114" s="65"/>
      <c r="AR114" s="180">
        <v>275.3</v>
      </c>
      <c r="AS114" s="180"/>
      <c r="AT114" s="180"/>
      <c r="AU114" s="180"/>
      <c r="AV114" s="180"/>
      <c r="AW114" s="180"/>
      <c r="AX114" s="180"/>
      <c r="AY114" s="180"/>
      <c r="AZ114" s="180">
        <v>275.3</v>
      </c>
      <c r="BA114" s="180">
        <v>275.3</v>
      </c>
      <c r="BB114" s="180">
        <v>0</v>
      </c>
      <c r="BC114" s="180">
        <v>0</v>
      </c>
      <c r="BD114" s="152"/>
      <c r="BE114" s="153"/>
      <c r="BF114" s="112"/>
    </row>
    <row r="115" spans="1:58" s="1" customFormat="1" ht="18.75" customHeight="1" x14ac:dyDescent="0.25">
      <c r="A115" s="7" t="s">
        <v>30</v>
      </c>
      <c r="B115" s="159" t="s">
        <v>43</v>
      </c>
      <c r="C115" s="228" t="s">
        <v>33</v>
      </c>
      <c r="D115" s="229"/>
      <c r="E115" s="229"/>
      <c r="F115" s="229"/>
      <c r="G115" s="230"/>
      <c r="H115" s="206"/>
      <c r="I115" s="206"/>
      <c r="J115" s="206"/>
      <c r="K115" s="206"/>
      <c r="L115" s="206">
        <v>280</v>
      </c>
      <c r="M115" s="206"/>
      <c r="N115" s="206"/>
      <c r="O115" s="206"/>
      <c r="P115" s="206"/>
      <c r="Q115" s="206"/>
      <c r="R115" s="206"/>
      <c r="S115" s="206"/>
      <c r="T115" s="206">
        <v>280</v>
      </c>
      <c r="U115" s="206">
        <v>280</v>
      </c>
      <c r="V115" s="206">
        <v>0</v>
      </c>
      <c r="W115" s="206">
        <v>0</v>
      </c>
      <c r="X115" s="206"/>
      <c r="Y115" s="206"/>
      <c r="Z115" s="206"/>
      <c r="AA115" s="206"/>
      <c r="AB115" s="206">
        <v>280</v>
      </c>
      <c r="AC115" s="206"/>
      <c r="AD115" s="206"/>
      <c r="AE115" s="206"/>
      <c r="AF115" s="206"/>
      <c r="AG115" s="206"/>
      <c r="AH115" s="206"/>
      <c r="AI115" s="206"/>
      <c r="AJ115" s="206">
        <v>280</v>
      </c>
      <c r="AK115" s="206">
        <v>280</v>
      </c>
      <c r="AL115" s="206">
        <v>0</v>
      </c>
      <c r="AM115" s="206">
        <v>0</v>
      </c>
      <c r="AN115" s="206"/>
      <c r="AO115" s="206"/>
      <c r="AP115" s="206"/>
      <c r="AQ115" s="206"/>
      <c r="AR115" s="206">
        <f>AR114</f>
        <v>275.3</v>
      </c>
      <c r="AS115" s="206"/>
      <c r="AT115" s="206"/>
      <c r="AU115" s="206"/>
      <c r="AV115" s="206"/>
      <c r="AW115" s="206"/>
      <c r="AX115" s="206"/>
      <c r="AY115" s="206"/>
      <c r="AZ115" s="206">
        <f>AZ114</f>
        <v>275.3</v>
      </c>
      <c r="BA115" s="206">
        <f>BA114</f>
        <v>275.3</v>
      </c>
      <c r="BB115" s="206">
        <v>0</v>
      </c>
      <c r="BC115" s="206">
        <v>0</v>
      </c>
      <c r="BD115" s="152"/>
      <c r="BE115" s="153"/>
      <c r="BF115" s="112"/>
    </row>
    <row r="116" spans="1:58" s="1" customFormat="1" ht="18" customHeight="1" x14ac:dyDescent="0.25">
      <c r="A116" s="7" t="s">
        <v>30</v>
      </c>
      <c r="B116" s="159" t="s">
        <v>49</v>
      </c>
      <c r="C116" s="234" t="s">
        <v>139</v>
      </c>
      <c r="D116" s="241"/>
      <c r="E116" s="241"/>
      <c r="F116" s="241"/>
      <c r="G116" s="241"/>
      <c r="H116" s="241"/>
      <c r="I116" s="241"/>
      <c r="J116" s="241"/>
      <c r="K116" s="241"/>
      <c r="L116" s="241"/>
      <c r="M116" s="241"/>
      <c r="N116" s="241"/>
      <c r="O116" s="241"/>
      <c r="P116" s="241"/>
      <c r="Q116" s="241"/>
      <c r="R116" s="241"/>
      <c r="S116" s="241"/>
      <c r="T116" s="241"/>
      <c r="U116" s="241"/>
      <c r="V116" s="241"/>
      <c r="W116" s="241"/>
      <c r="X116" s="241"/>
      <c r="Y116" s="241"/>
      <c r="Z116" s="241"/>
      <c r="AA116" s="241"/>
      <c r="AB116" s="241"/>
      <c r="AC116" s="241"/>
      <c r="AD116" s="241"/>
      <c r="AE116" s="241"/>
      <c r="AF116" s="241"/>
      <c r="AG116" s="241"/>
      <c r="AH116" s="241"/>
      <c r="AI116" s="241"/>
      <c r="AJ116" s="241"/>
      <c r="AK116" s="241"/>
      <c r="AL116" s="241"/>
      <c r="AM116" s="241"/>
      <c r="AN116" s="241"/>
      <c r="AO116" s="241"/>
      <c r="AP116" s="241"/>
      <c r="AQ116" s="241"/>
      <c r="AR116" s="241"/>
      <c r="AS116" s="241"/>
      <c r="AT116" s="241"/>
      <c r="AU116" s="241"/>
      <c r="AV116" s="241"/>
      <c r="AW116" s="241"/>
      <c r="AX116" s="241"/>
      <c r="AY116" s="241"/>
      <c r="AZ116" s="241"/>
      <c r="BA116" s="241"/>
      <c r="BB116" s="241"/>
      <c r="BC116" s="242"/>
      <c r="BD116" s="152"/>
      <c r="BE116" s="153"/>
      <c r="BF116" s="112"/>
    </row>
    <row r="117" spans="1:58" s="1" customFormat="1" ht="61.5" x14ac:dyDescent="0.25">
      <c r="A117" s="7" t="s">
        <v>30</v>
      </c>
      <c r="B117" s="159" t="s">
        <v>49</v>
      </c>
      <c r="C117" s="161" t="s">
        <v>25</v>
      </c>
      <c r="D117" s="164" t="s">
        <v>140</v>
      </c>
      <c r="E117" s="157" t="s">
        <v>49</v>
      </c>
      <c r="F117" s="209" t="s">
        <v>130</v>
      </c>
      <c r="G117" s="157" t="s">
        <v>131</v>
      </c>
      <c r="H117" s="30"/>
      <c r="I117" s="30"/>
      <c r="J117" s="30"/>
      <c r="K117" s="30"/>
      <c r="L117" s="30">
        <v>38.5</v>
      </c>
      <c r="M117" s="30"/>
      <c r="N117" s="30"/>
      <c r="O117" s="30"/>
      <c r="P117" s="30"/>
      <c r="Q117" s="30"/>
      <c r="R117" s="30"/>
      <c r="S117" s="30"/>
      <c r="T117" s="30">
        <v>38.5</v>
      </c>
      <c r="U117" s="30">
        <v>38.5</v>
      </c>
      <c r="V117" s="30">
        <v>28.8</v>
      </c>
      <c r="W117" s="30">
        <v>0</v>
      </c>
      <c r="X117" s="30"/>
      <c r="Y117" s="30"/>
      <c r="Z117" s="30"/>
      <c r="AA117" s="30"/>
      <c r="AB117" s="30">
        <v>38.5</v>
      </c>
      <c r="AC117" s="30"/>
      <c r="AD117" s="30"/>
      <c r="AE117" s="30"/>
      <c r="AF117" s="30"/>
      <c r="AG117" s="30"/>
      <c r="AH117" s="30"/>
      <c r="AI117" s="30"/>
      <c r="AJ117" s="30">
        <v>38.5</v>
      </c>
      <c r="AK117" s="30">
        <v>38.5</v>
      </c>
      <c r="AL117" s="30">
        <v>28.8</v>
      </c>
      <c r="AM117" s="30">
        <v>0</v>
      </c>
      <c r="AN117" s="65"/>
      <c r="AO117" s="65"/>
      <c r="AP117" s="65"/>
      <c r="AQ117" s="65"/>
      <c r="AR117" s="180">
        <v>37.1</v>
      </c>
      <c r="AS117" s="180"/>
      <c r="AT117" s="180"/>
      <c r="AU117" s="180"/>
      <c r="AV117" s="180"/>
      <c r="AW117" s="180"/>
      <c r="AX117" s="180"/>
      <c r="AY117" s="180"/>
      <c r="AZ117" s="180">
        <v>37.1</v>
      </c>
      <c r="BA117" s="180">
        <v>37.1</v>
      </c>
      <c r="BB117" s="180">
        <v>27.7</v>
      </c>
      <c r="BC117" s="180">
        <v>0</v>
      </c>
      <c r="BD117" s="152"/>
      <c r="BE117" s="153"/>
      <c r="BF117" s="112"/>
    </row>
    <row r="118" spans="1:58" s="1" customFormat="1" ht="12.75" x14ac:dyDescent="0.25">
      <c r="A118" s="7" t="s">
        <v>30</v>
      </c>
      <c r="B118" s="170" t="s">
        <v>49</v>
      </c>
      <c r="C118" s="228" t="s">
        <v>33</v>
      </c>
      <c r="D118" s="229"/>
      <c r="E118" s="229"/>
      <c r="F118" s="229"/>
      <c r="G118" s="230"/>
      <c r="H118" s="207"/>
      <c r="I118" s="207"/>
      <c r="J118" s="207"/>
      <c r="K118" s="207"/>
      <c r="L118" s="207">
        <f>L117</f>
        <v>38.5</v>
      </c>
      <c r="M118" s="207"/>
      <c r="N118" s="207"/>
      <c r="O118" s="207"/>
      <c r="P118" s="207"/>
      <c r="Q118" s="207"/>
      <c r="R118" s="207"/>
      <c r="S118" s="207"/>
      <c r="T118" s="207">
        <f>T117</f>
        <v>38.5</v>
      </c>
      <c r="U118" s="207">
        <f>U117</f>
        <v>38.5</v>
      </c>
      <c r="V118" s="207">
        <f>V117</f>
        <v>28.8</v>
      </c>
      <c r="W118" s="207">
        <f>W117</f>
        <v>0</v>
      </c>
      <c r="X118" s="207"/>
      <c r="Y118" s="207"/>
      <c r="Z118" s="207"/>
      <c r="AA118" s="207"/>
      <c r="AB118" s="207">
        <f>AB117</f>
        <v>38.5</v>
      </c>
      <c r="AC118" s="207"/>
      <c r="AD118" s="207"/>
      <c r="AE118" s="207"/>
      <c r="AF118" s="207"/>
      <c r="AG118" s="207"/>
      <c r="AH118" s="207"/>
      <c r="AI118" s="207"/>
      <c r="AJ118" s="207">
        <f>AJ117</f>
        <v>38.5</v>
      </c>
      <c r="AK118" s="207">
        <f>AK117</f>
        <v>38.5</v>
      </c>
      <c r="AL118" s="207">
        <f>AL117</f>
        <v>28.8</v>
      </c>
      <c r="AM118" s="207">
        <f>AM117</f>
        <v>0</v>
      </c>
      <c r="AN118" s="207"/>
      <c r="AO118" s="207"/>
      <c r="AP118" s="207"/>
      <c r="AQ118" s="207"/>
      <c r="AR118" s="207">
        <f>AR117</f>
        <v>37.1</v>
      </c>
      <c r="AS118" s="207"/>
      <c r="AT118" s="207"/>
      <c r="AU118" s="207"/>
      <c r="AV118" s="207"/>
      <c r="AW118" s="207"/>
      <c r="AX118" s="207"/>
      <c r="AY118" s="207"/>
      <c r="AZ118" s="207">
        <f>AZ117</f>
        <v>37.1</v>
      </c>
      <c r="BA118" s="207">
        <f>BA117</f>
        <v>37.1</v>
      </c>
      <c r="BB118" s="207">
        <f>BB117</f>
        <v>27.7</v>
      </c>
      <c r="BC118" s="207">
        <f>BC117</f>
        <v>0</v>
      </c>
      <c r="BD118" s="152"/>
      <c r="BE118" s="153"/>
      <c r="BF118" s="112"/>
    </row>
    <row r="119" spans="1:58" s="1" customFormat="1" ht="12.75" x14ac:dyDescent="0.25">
      <c r="A119" s="7" t="s">
        <v>30</v>
      </c>
      <c r="B119" s="231" t="s">
        <v>70</v>
      </c>
      <c r="C119" s="232"/>
      <c r="D119" s="232"/>
      <c r="E119" s="232"/>
      <c r="F119" s="232"/>
      <c r="G119" s="233"/>
      <c r="H119" s="171"/>
      <c r="I119" s="171"/>
      <c r="J119" s="171"/>
      <c r="K119" s="171"/>
      <c r="L119" s="171">
        <f t="shared" ref="L119:AM119" si="27">L102+L105+L108+L112+L115+L118</f>
        <v>388.5</v>
      </c>
      <c r="M119" s="171"/>
      <c r="N119" s="171">
        <f t="shared" si="27"/>
        <v>23.1</v>
      </c>
      <c r="O119" s="171"/>
      <c r="P119" s="171"/>
      <c r="Q119" s="171"/>
      <c r="R119" s="171"/>
      <c r="S119" s="171"/>
      <c r="T119" s="171">
        <f t="shared" si="27"/>
        <v>411.6</v>
      </c>
      <c r="U119" s="171">
        <f t="shared" si="27"/>
        <v>411.6</v>
      </c>
      <c r="V119" s="171">
        <f t="shared" si="27"/>
        <v>28.8</v>
      </c>
      <c r="W119" s="171">
        <f t="shared" si="27"/>
        <v>0</v>
      </c>
      <c r="X119" s="171"/>
      <c r="Y119" s="171"/>
      <c r="Z119" s="171"/>
      <c r="AA119" s="171"/>
      <c r="AB119" s="171">
        <f t="shared" si="27"/>
        <v>385.5</v>
      </c>
      <c r="AC119" s="171"/>
      <c r="AD119" s="171">
        <f t="shared" si="27"/>
        <v>23.3</v>
      </c>
      <c r="AE119" s="171"/>
      <c r="AF119" s="171"/>
      <c r="AG119" s="171"/>
      <c r="AH119" s="171"/>
      <c r="AI119" s="171"/>
      <c r="AJ119" s="171">
        <f t="shared" si="27"/>
        <v>408.8</v>
      </c>
      <c r="AK119" s="171">
        <f t="shared" si="27"/>
        <v>408.8</v>
      </c>
      <c r="AL119" s="171">
        <f t="shared" si="27"/>
        <v>28.8</v>
      </c>
      <c r="AM119" s="171">
        <f t="shared" si="27"/>
        <v>0</v>
      </c>
      <c r="AN119" s="171"/>
      <c r="AO119" s="171"/>
      <c r="AP119" s="171"/>
      <c r="AQ119" s="171"/>
      <c r="AR119" s="171">
        <f>AR102+AR105+AR108+AR112+AR115+AR118</f>
        <v>377.30000000000007</v>
      </c>
      <c r="AS119" s="171"/>
      <c r="AT119" s="171">
        <f t="shared" ref="AT119:BC119" si="28">AT102+AT105+AT108+AT112+AT115+AT118</f>
        <v>16.2</v>
      </c>
      <c r="AU119" s="171"/>
      <c r="AV119" s="171"/>
      <c r="AW119" s="171"/>
      <c r="AX119" s="171"/>
      <c r="AY119" s="171"/>
      <c r="AZ119" s="171">
        <f t="shared" si="28"/>
        <v>393.50000000000006</v>
      </c>
      <c r="BA119" s="171">
        <f t="shared" si="28"/>
        <v>393.50000000000006</v>
      </c>
      <c r="BB119" s="171">
        <f t="shared" si="28"/>
        <v>27.7</v>
      </c>
      <c r="BC119" s="171">
        <f t="shared" si="28"/>
        <v>0</v>
      </c>
      <c r="BD119" s="152"/>
      <c r="BE119" s="153"/>
      <c r="BF119" s="112"/>
    </row>
    <row r="120" spans="1:58" s="1" customFormat="1" ht="15" customHeight="1" x14ac:dyDescent="0.25">
      <c r="A120" s="151" t="s">
        <v>36</v>
      </c>
      <c r="B120" s="225" t="s">
        <v>141</v>
      </c>
      <c r="C120" s="226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  <c r="Y120" s="226"/>
      <c r="Z120" s="226"/>
      <c r="AA120" s="226"/>
      <c r="AB120" s="226"/>
      <c r="AC120" s="226"/>
      <c r="AD120" s="226"/>
      <c r="AE120" s="226"/>
      <c r="AF120" s="226"/>
      <c r="AG120" s="226"/>
      <c r="AH120" s="226"/>
      <c r="AI120" s="226"/>
      <c r="AJ120" s="226"/>
      <c r="AK120" s="226"/>
      <c r="AL120" s="226"/>
      <c r="AM120" s="226"/>
      <c r="AN120" s="226"/>
      <c r="AO120" s="226"/>
      <c r="AP120" s="226"/>
      <c r="AQ120" s="226"/>
      <c r="AR120" s="226"/>
      <c r="AS120" s="226"/>
      <c r="AT120" s="226"/>
      <c r="AU120" s="226"/>
      <c r="AV120" s="226"/>
      <c r="AW120" s="226"/>
      <c r="AX120" s="226"/>
      <c r="AY120" s="226"/>
      <c r="AZ120" s="226"/>
      <c r="BA120" s="226"/>
      <c r="BB120" s="226"/>
      <c r="BC120" s="227"/>
      <c r="BD120" s="152"/>
      <c r="BE120" s="153"/>
      <c r="BF120" s="112"/>
    </row>
    <row r="121" spans="1:58" s="1" customFormat="1" ht="15.75" customHeight="1" x14ac:dyDescent="0.25">
      <c r="A121" s="108" t="s">
        <v>36</v>
      </c>
      <c r="B121" s="107" t="s">
        <v>25</v>
      </c>
      <c r="C121" s="222" t="s">
        <v>142</v>
      </c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23"/>
      <c r="Z121" s="223"/>
      <c r="AA121" s="223"/>
      <c r="AB121" s="223"/>
      <c r="AC121" s="223"/>
      <c r="AD121" s="223"/>
      <c r="AE121" s="223"/>
      <c r="AF121" s="223"/>
      <c r="AG121" s="223"/>
      <c r="AH121" s="223"/>
      <c r="AI121" s="223"/>
      <c r="AJ121" s="223"/>
      <c r="AK121" s="223"/>
      <c r="AL121" s="223"/>
      <c r="AM121" s="223"/>
      <c r="AN121" s="223"/>
      <c r="AO121" s="223"/>
      <c r="AP121" s="223"/>
      <c r="AQ121" s="223"/>
      <c r="AR121" s="223"/>
      <c r="AS121" s="223"/>
      <c r="AT121" s="223"/>
      <c r="AU121" s="223"/>
      <c r="AV121" s="223"/>
      <c r="AW121" s="223"/>
      <c r="AX121" s="223"/>
      <c r="AY121" s="223"/>
      <c r="AZ121" s="223"/>
      <c r="BA121" s="223"/>
      <c r="BB121" s="223"/>
      <c r="BC121" s="224"/>
      <c r="BD121" s="152"/>
      <c r="BE121" s="154"/>
      <c r="BF121" s="155"/>
    </row>
    <row r="122" spans="1:58" s="1" customFormat="1" ht="59.25" customHeight="1" x14ac:dyDescent="0.25">
      <c r="A122" s="106" t="s">
        <v>36</v>
      </c>
      <c r="B122" s="8" t="s">
        <v>25</v>
      </c>
      <c r="C122" s="15" t="s">
        <v>25</v>
      </c>
      <c r="D122" s="10" t="s">
        <v>143</v>
      </c>
      <c r="E122" s="156" t="s">
        <v>49</v>
      </c>
      <c r="F122" s="209" t="s">
        <v>130</v>
      </c>
      <c r="G122" s="157" t="s">
        <v>131</v>
      </c>
      <c r="H122" s="158"/>
      <c r="I122" s="158"/>
      <c r="J122" s="158"/>
      <c r="K122" s="158"/>
      <c r="L122" s="158"/>
      <c r="M122" s="158">
        <v>12</v>
      </c>
      <c r="N122" s="158"/>
      <c r="O122" s="158"/>
      <c r="P122" s="158"/>
      <c r="Q122" s="158"/>
      <c r="R122" s="158"/>
      <c r="S122" s="158"/>
      <c r="T122" s="158">
        <v>12</v>
      </c>
      <c r="U122" s="158">
        <v>12</v>
      </c>
      <c r="V122" s="158">
        <v>9.1999999999999993</v>
      </c>
      <c r="W122" s="158">
        <v>0</v>
      </c>
      <c r="X122" s="158"/>
      <c r="Y122" s="158"/>
      <c r="Z122" s="158"/>
      <c r="AA122" s="158"/>
      <c r="AB122" s="158"/>
      <c r="AC122" s="158">
        <v>12</v>
      </c>
      <c r="AD122" s="158"/>
      <c r="AE122" s="158"/>
      <c r="AF122" s="158"/>
      <c r="AG122" s="158"/>
      <c r="AH122" s="158"/>
      <c r="AI122" s="158"/>
      <c r="AJ122" s="158">
        <v>12</v>
      </c>
      <c r="AK122" s="158">
        <v>12</v>
      </c>
      <c r="AL122" s="158">
        <v>7.7</v>
      </c>
      <c r="AM122" s="158">
        <v>0</v>
      </c>
      <c r="AN122" s="66"/>
      <c r="AO122" s="66"/>
      <c r="AP122" s="66"/>
      <c r="AQ122" s="66"/>
      <c r="AR122" s="66"/>
      <c r="AS122" s="183">
        <v>12</v>
      </c>
      <c r="AT122" s="66"/>
      <c r="AU122" s="66"/>
      <c r="AV122" s="66"/>
      <c r="AW122" s="66"/>
      <c r="AX122" s="66"/>
      <c r="AY122" s="66"/>
      <c r="AZ122" s="66">
        <v>12</v>
      </c>
      <c r="BA122" s="66">
        <v>12</v>
      </c>
      <c r="BB122" s="66">
        <v>7.7</v>
      </c>
      <c r="BC122" s="66">
        <v>0</v>
      </c>
      <c r="BD122" s="152"/>
      <c r="BE122" s="153"/>
      <c r="BF122" s="112"/>
    </row>
    <row r="123" spans="1:58" s="1" customFormat="1" ht="18.75" customHeight="1" x14ac:dyDescent="0.25">
      <c r="A123" s="106" t="s">
        <v>36</v>
      </c>
      <c r="B123" s="8" t="s">
        <v>25</v>
      </c>
      <c r="C123" s="215" t="s">
        <v>33</v>
      </c>
      <c r="D123" s="216"/>
      <c r="E123" s="216"/>
      <c r="F123" s="216"/>
      <c r="G123" s="217"/>
      <c r="H123" s="203"/>
      <c r="I123" s="203"/>
      <c r="J123" s="203"/>
      <c r="K123" s="203"/>
      <c r="L123" s="203"/>
      <c r="M123" s="203">
        <f t="shared" ref="M123" si="29">SUM(M122)</f>
        <v>12</v>
      </c>
      <c r="N123" s="203"/>
      <c r="O123" s="203"/>
      <c r="P123" s="203"/>
      <c r="Q123" s="203"/>
      <c r="R123" s="203"/>
      <c r="S123" s="203"/>
      <c r="T123" s="203">
        <f>SUM(T122)</f>
        <v>12</v>
      </c>
      <c r="U123" s="203">
        <f>SUM(U122)</f>
        <v>12</v>
      </c>
      <c r="V123" s="203">
        <f>SUM(V122)</f>
        <v>9.1999999999999993</v>
      </c>
      <c r="W123" s="203">
        <f>SUM(W122)</f>
        <v>0</v>
      </c>
      <c r="X123" s="203"/>
      <c r="Y123" s="203"/>
      <c r="Z123" s="203"/>
      <c r="AA123" s="203"/>
      <c r="AB123" s="203"/>
      <c r="AC123" s="203">
        <f t="shared" ref="AC123:AM123" si="30">SUM(AC122)</f>
        <v>12</v>
      </c>
      <c r="AD123" s="203"/>
      <c r="AE123" s="203"/>
      <c r="AF123" s="203"/>
      <c r="AG123" s="203"/>
      <c r="AH123" s="203"/>
      <c r="AI123" s="203"/>
      <c r="AJ123" s="203">
        <f t="shared" si="30"/>
        <v>12</v>
      </c>
      <c r="AK123" s="203">
        <f t="shared" si="30"/>
        <v>12</v>
      </c>
      <c r="AL123" s="203">
        <f t="shared" si="30"/>
        <v>7.7</v>
      </c>
      <c r="AM123" s="203">
        <f t="shared" si="30"/>
        <v>0</v>
      </c>
      <c r="AN123" s="203"/>
      <c r="AO123" s="203"/>
      <c r="AP123" s="203"/>
      <c r="AQ123" s="203"/>
      <c r="AR123" s="203"/>
      <c r="AS123" s="203">
        <f t="shared" ref="AS123:BC123" si="31">SUM(AS122)</f>
        <v>12</v>
      </c>
      <c r="AT123" s="203"/>
      <c r="AU123" s="203"/>
      <c r="AV123" s="203"/>
      <c r="AW123" s="203"/>
      <c r="AX123" s="203"/>
      <c r="AY123" s="203"/>
      <c r="AZ123" s="203">
        <f t="shared" si="31"/>
        <v>12</v>
      </c>
      <c r="BA123" s="203">
        <f t="shared" si="31"/>
        <v>12</v>
      </c>
      <c r="BB123" s="203">
        <f t="shared" si="31"/>
        <v>7.7</v>
      </c>
      <c r="BC123" s="203">
        <f t="shared" si="31"/>
        <v>0</v>
      </c>
      <c r="BD123" s="152"/>
      <c r="BE123" s="153"/>
      <c r="BF123" s="112"/>
    </row>
    <row r="124" spans="1:58" s="1" customFormat="1" ht="15" customHeight="1" x14ac:dyDescent="0.25">
      <c r="A124" s="5" t="s">
        <v>36</v>
      </c>
      <c r="B124" s="218" t="s">
        <v>70</v>
      </c>
      <c r="C124" s="218"/>
      <c r="D124" s="218"/>
      <c r="E124" s="218"/>
      <c r="F124" s="218"/>
      <c r="G124" s="218"/>
      <c r="H124" s="171"/>
      <c r="I124" s="171"/>
      <c r="J124" s="171"/>
      <c r="K124" s="171"/>
      <c r="L124" s="171"/>
      <c r="M124" s="171">
        <f t="shared" ref="M124:T124" si="32">M123</f>
        <v>12</v>
      </c>
      <c r="N124" s="171"/>
      <c r="O124" s="171"/>
      <c r="P124" s="171"/>
      <c r="Q124" s="171"/>
      <c r="R124" s="171"/>
      <c r="S124" s="171"/>
      <c r="T124" s="171">
        <f t="shared" si="32"/>
        <v>12</v>
      </c>
      <c r="U124" s="171">
        <f t="shared" ref="U124:W124" si="33">SUM(U123)</f>
        <v>12</v>
      </c>
      <c r="V124" s="171">
        <f t="shared" si="33"/>
        <v>9.1999999999999993</v>
      </c>
      <c r="W124" s="171">
        <f t="shared" si="33"/>
        <v>0</v>
      </c>
      <c r="X124" s="171"/>
      <c r="Y124" s="171"/>
      <c r="Z124" s="171"/>
      <c r="AA124" s="171"/>
      <c r="AB124" s="171"/>
      <c r="AC124" s="171">
        <f t="shared" ref="AC124:AM124" si="34">AC123</f>
        <v>12</v>
      </c>
      <c r="AD124" s="171"/>
      <c r="AE124" s="171"/>
      <c r="AF124" s="171"/>
      <c r="AG124" s="171"/>
      <c r="AH124" s="171"/>
      <c r="AI124" s="171"/>
      <c r="AJ124" s="171">
        <f t="shared" si="34"/>
        <v>12</v>
      </c>
      <c r="AK124" s="171">
        <f t="shared" si="34"/>
        <v>12</v>
      </c>
      <c r="AL124" s="171">
        <f t="shared" si="34"/>
        <v>7.7</v>
      </c>
      <c r="AM124" s="171">
        <f t="shared" si="34"/>
        <v>0</v>
      </c>
      <c r="AN124" s="171"/>
      <c r="AO124" s="171"/>
      <c r="AP124" s="171"/>
      <c r="AQ124" s="171"/>
      <c r="AR124" s="171"/>
      <c r="AS124" s="171">
        <f t="shared" ref="AS124:BC124" si="35">AS123</f>
        <v>12</v>
      </c>
      <c r="AT124" s="171"/>
      <c r="AU124" s="171"/>
      <c r="AV124" s="171"/>
      <c r="AW124" s="171"/>
      <c r="AX124" s="171"/>
      <c r="AY124" s="171"/>
      <c r="AZ124" s="171">
        <f t="shared" si="35"/>
        <v>12</v>
      </c>
      <c r="BA124" s="171">
        <f t="shared" si="35"/>
        <v>12</v>
      </c>
      <c r="BB124" s="171">
        <f t="shared" si="35"/>
        <v>7.7</v>
      </c>
      <c r="BC124" s="171">
        <f t="shared" si="35"/>
        <v>0</v>
      </c>
      <c r="BD124" s="152"/>
      <c r="BE124" s="153"/>
      <c r="BF124" s="112"/>
    </row>
    <row r="125" spans="1:58" s="1" customFormat="1" ht="15" customHeight="1" x14ac:dyDescent="0.25">
      <c r="A125" s="5" t="s">
        <v>39</v>
      </c>
      <c r="B125" s="225" t="s">
        <v>144</v>
      </c>
      <c r="C125" s="226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  <c r="Y125" s="226"/>
      <c r="Z125" s="226"/>
      <c r="AA125" s="226"/>
      <c r="AB125" s="226"/>
      <c r="AC125" s="226"/>
      <c r="AD125" s="226"/>
      <c r="AE125" s="226"/>
      <c r="AF125" s="226"/>
      <c r="AG125" s="226"/>
      <c r="AH125" s="226"/>
      <c r="AI125" s="226"/>
      <c r="AJ125" s="226"/>
      <c r="AK125" s="226"/>
      <c r="AL125" s="226"/>
      <c r="AM125" s="226"/>
      <c r="AN125" s="226"/>
      <c r="AO125" s="226"/>
      <c r="AP125" s="226"/>
      <c r="AQ125" s="226"/>
      <c r="AR125" s="226"/>
      <c r="AS125" s="226"/>
      <c r="AT125" s="226"/>
      <c r="AU125" s="226"/>
      <c r="AV125" s="226"/>
      <c r="AW125" s="226"/>
      <c r="AX125" s="226"/>
      <c r="AY125" s="226"/>
      <c r="AZ125" s="226"/>
      <c r="BA125" s="226"/>
      <c r="BB125" s="226"/>
      <c r="BC125" s="227"/>
      <c r="BD125" s="152"/>
      <c r="BE125" s="153"/>
      <c r="BF125" s="112"/>
    </row>
    <row r="126" spans="1:58" s="1" customFormat="1" ht="15.75" customHeight="1" x14ac:dyDescent="0.25">
      <c r="A126" s="106" t="s">
        <v>39</v>
      </c>
      <c r="B126" s="109" t="s">
        <v>25</v>
      </c>
      <c r="C126" s="222" t="s">
        <v>145</v>
      </c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  <c r="W126" s="223"/>
      <c r="X126" s="223"/>
      <c r="Y126" s="223"/>
      <c r="Z126" s="223"/>
      <c r="AA126" s="223"/>
      <c r="AB126" s="223"/>
      <c r="AC126" s="223"/>
      <c r="AD126" s="223"/>
      <c r="AE126" s="223"/>
      <c r="AF126" s="223"/>
      <c r="AG126" s="223"/>
      <c r="AH126" s="223"/>
      <c r="AI126" s="223"/>
      <c r="AJ126" s="223"/>
      <c r="AK126" s="223"/>
      <c r="AL126" s="223"/>
      <c r="AM126" s="223"/>
      <c r="AN126" s="223"/>
      <c r="AO126" s="223"/>
      <c r="AP126" s="223"/>
      <c r="AQ126" s="223"/>
      <c r="AR126" s="223"/>
      <c r="AS126" s="223"/>
      <c r="AT126" s="223"/>
      <c r="AU126" s="223"/>
      <c r="AV126" s="223"/>
      <c r="AW126" s="223"/>
      <c r="AX126" s="223"/>
      <c r="AY126" s="223"/>
      <c r="AZ126" s="223"/>
      <c r="BA126" s="223"/>
      <c r="BB126" s="223"/>
      <c r="BC126" s="224"/>
      <c r="BD126" s="152"/>
      <c r="BE126" s="154"/>
      <c r="BF126" s="155"/>
    </row>
    <row r="127" spans="1:58" s="1" customFormat="1" ht="15.75" customHeight="1" x14ac:dyDescent="0.25">
      <c r="A127" s="108" t="s">
        <v>39</v>
      </c>
      <c r="B127" s="107" t="s">
        <v>25</v>
      </c>
      <c r="C127" s="222" t="s">
        <v>142</v>
      </c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223"/>
      <c r="AA127" s="223"/>
      <c r="AB127" s="223"/>
      <c r="AC127" s="223"/>
      <c r="AD127" s="223"/>
      <c r="AE127" s="223"/>
      <c r="AF127" s="223"/>
      <c r="AG127" s="223"/>
      <c r="AH127" s="223"/>
      <c r="AI127" s="223"/>
      <c r="AJ127" s="223"/>
      <c r="AK127" s="223"/>
      <c r="AL127" s="223"/>
      <c r="AM127" s="223"/>
      <c r="AN127" s="223"/>
      <c r="AO127" s="223"/>
      <c r="AP127" s="223"/>
      <c r="AQ127" s="223"/>
      <c r="AR127" s="223"/>
      <c r="AS127" s="223"/>
      <c r="AT127" s="223"/>
      <c r="AU127" s="223"/>
      <c r="AV127" s="223"/>
      <c r="AW127" s="223"/>
      <c r="AX127" s="223"/>
      <c r="AY127" s="223"/>
      <c r="AZ127" s="223"/>
      <c r="BA127" s="223"/>
      <c r="BB127" s="223"/>
      <c r="BC127" s="224"/>
      <c r="BD127" s="152"/>
      <c r="BE127" s="154"/>
      <c r="BF127" s="155"/>
    </row>
    <row r="128" spans="1:58" s="1" customFormat="1" ht="59.25" customHeight="1" x14ac:dyDescent="0.25">
      <c r="A128" s="106" t="s">
        <v>39</v>
      </c>
      <c r="B128" s="109" t="s">
        <v>25</v>
      </c>
      <c r="C128" s="15" t="s">
        <v>25</v>
      </c>
      <c r="D128" s="10" t="s">
        <v>146</v>
      </c>
      <c r="E128" s="27">
        <v>10</v>
      </c>
      <c r="F128" s="208">
        <v>153713044</v>
      </c>
      <c r="G128" s="56" t="s">
        <v>147</v>
      </c>
      <c r="H128" s="158"/>
      <c r="I128" s="158"/>
      <c r="J128" s="158"/>
      <c r="K128" s="158"/>
      <c r="L128" s="158">
        <v>723.1</v>
      </c>
      <c r="M128" s="158"/>
      <c r="N128" s="158"/>
      <c r="O128" s="158">
        <v>370</v>
      </c>
      <c r="P128" s="158"/>
      <c r="Q128" s="158"/>
      <c r="R128" s="158"/>
      <c r="S128" s="158"/>
      <c r="T128" s="158">
        <v>1093.0999999999999</v>
      </c>
      <c r="U128" s="158">
        <v>1083.0999999999999</v>
      </c>
      <c r="V128" s="158">
        <v>520.79999999999995</v>
      </c>
      <c r="W128" s="158">
        <v>10</v>
      </c>
      <c r="X128" s="158"/>
      <c r="Y128" s="158"/>
      <c r="Z128" s="158"/>
      <c r="AA128" s="158"/>
      <c r="AB128" s="158">
        <v>710.1</v>
      </c>
      <c r="AC128" s="158"/>
      <c r="AD128" s="158"/>
      <c r="AE128" s="158">
        <v>380</v>
      </c>
      <c r="AF128" s="158"/>
      <c r="AG128" s="158"/>
      <c r="AH128" s="158"/>
      <c r="AI128" s="158"/>
      <c r="AJ128" s="158">
        <v>1090.0999999999999</v>
      </c>
      <c r="AK128" s="158">
        <v>1080.0999999999999</v>
      </c>
      <c r="AL128" s="158">
        <v>520.79999999999995</v>
      </c>
      <c r="AM128" s="158">
        <v>10</v>
      </c>
      <c r="AN128" s="66"/>
      <c r="AO128" s="66"/>
      <c r="AP128" s="66"/>
      <c r="AQ128" s="66"/>
      <c r="AR128" s="211">
        <v>709</v>
      </c>
      <c r="AS128" s="66"/>
      <c r="AT128" s="66"/>
      <c r="AU128" s="66">
        <v>378.2</v>
      </c>
      <c r="AV128" s="66"/>
      <c r="AW128" s="66"/>
      <c r="AX128" s="66"/>
      <c r="AY128" s="66"/>
      <c r="AZ128" s="66">
        <v>1087.2</v>
      </c>
      <c r="BA128" s="66">
        <v>1087.2</v>
      </c>
      <c r="BB128" s="66">
        <v>520.79999999999995</v>
      </c>
      <c r="BC128" s="66">
        <v>0</v>
      </c>
      <c r="BD128" s="152"/>
      <c r="BE128" s="153"/>
      <c r="BF128" s="112"/>
    </row>
    <row r="129" spans="1:58" s="1" customFormat="1" ht="18.75" customHeight="1" x14ac:dyDescent="0.25">
      <c r="A129" s="106" t="s">
        <v>39</v>
      </c>
      <c r="B129" s="109" t="s">
        <v>25</v>
      </c>
      <c r="C129" s="215" t="s">
        <v>33</v>
      </c>
      <c r="D129" s="216"/>
      <c r="E129" s="216"/>
      <c r="F129" s="216"/>
      <c r="G129" s="217"/>
      <c r="H129" s="203"/>
      <c r="I129" s="203"/>
      <c r="J129" s="203"/>
      <c r="K129" s="203"/>
      <c r="L129" s="203">
        <f>SUM(L128)</f>
        <v>723.1</v>
      </c>
      <c r="M129" s="203"/>
      <c r="N129" s="203"/>
      <c r="O129" s="203">
        <f t="shared" ref="O129" si="36">SUM(O128)</f>
        <v>370</v>
      </c>
      <c r="P129" s="203"/>
      <c r="Q129" s="203"/>
      <c r="R129" s="203"/>
      <c r="S129" s="203"/>
      <c r="T129" s="203">
        <f>SUM(T128)</f>
        <v>1093.0999999999999</v>
      </c>
      <c r="U129" s="203">
        <f>SUM(U128)</f>
        <v>1083.0999999999999</v>
      </c>
      <c r="V129" s="203">
        <f>SUM(V128)</f>
        <v>520.79999999999995</v>
      </c>
      <c r="W129" s="203">
        <f>SUM(W128)</f>
        <v>10</v>
      </c>
      <c r="X129" s="203"/>
      <c r="Y129" s="203"/>
      <c r="Z129" s="203"/>
      <c r="AA129" s="203"/>
      <c r="AB129" s="203">
        <f t="shared" ref="AB129:AM129" si="37">SUM(AB128)</f>
        <v>710.1</v>
      </c>
      <c r="AC129" s="203"/>
      <c r="AD129" s="203"/>
      <c r="AE129" s="203">
        <f t="shared" si="37"/>
        <v>380</v>
      </c>
      <c r="AF129" s="203"/>
      <c r="AG129" s="203"/>
      <c r="AH129" s="203"/>
      <c r="AI129" s="203"/>
      <c r="AJ129" s="203">
        <f t="shared" si="37"/>
        <v>1090.0999999999999</v>
      </c>
      <c r="AK129" s="203">
        <f t="shared" si="37"/>
        <v>1080.0999999999999</v>
      </c>
      <c r="AL129" s="203">
        <f t="shared" si="37"/>
        <v>520.79999999999995</v>
      </c>
      <c r="AM129" s="203">
        <f t="shared" si="37"/>
        <v>10</v>
      </c>
      <c r="AN129" s="203"/>
      <c r="AO129" s="203"/>
      <c r="AP129" s="203"/>
      <c r="AQ129" s="203"/>
      <c r="AR129" s="203">
        <f t="shared" ref="AR129:BC130" si="38">AR128</f>
        <v>709</v>
      </c>
      <c r="AS129" s="203"/>
      <c r="AT129" s="203"/>
      <c r="AU129" s="203">
        <f t="shared" si="38"/>
        <v>378.2</v>
      </c>
      <c r="AV129" s="203"/>
      <c r="AW129" s="203"/>
      <c r="AX129" s="203"/>
      <c r="AY129" s="203"/>
      <c r="AZ129" s="203">
        <f t="shared" si="38"/>
        <v>1087.2</v>
      </c>
      <c r="BA129" s="203">
        <f t="shared" si="38"/>
        <v>1087.2</v>
      </c>
      <c r="BB129" s="203">
        <f t="shared" si="38"/>
        <v>520.79999999999995</v>
      </c>
      <c r="BC129" s="203">
        <f t="shared" si="38"/>
        <v>0</v>
      </c>
      <c r="BD129" s="152"/>
      <c r="BE129" s="153"/>
      <c r="BF129" s="112"/>
    </row>
    <row r="130" spans="1:58" s="1" customFormat="1" ht="15" customHeight="1" x14ac:dyDescent="0.25">
      <c r="A130" s="5" t="s">
        <v>39</v>
      </c>
      <c r="B130" s="218" t="s">
        <v>70</v>
      </c>
      <c r="C130" s="218"/>
      <c r="D130" s="218"/>
      <c r="E130" s="218"/>
      <c r="F130" s="218"/>
      <c r="G130" s="218"/>
      <c r="H130" s="171"/>
      <c r="I130" s="171"/>
      <c r="J130" s="171"/>
      <c r="K130" s="171"/>
      <c r="L130" s="171">
        <f t="shared" ref="L130:W130" si="39">L129</f>
        <v>723.1</v>
      </c>
      <c r="M130" s="171"/>
      <c r="N130" s="171"/>
      <c r="O130" s="171">
        <f t="shared" si="39"/>
        <v>370</v>
      </c>
      <c r="P130" s="171"/>
      <c r="Q130" s="171"/>
      <c r="R130" s="171"/>
      <c r="S130" s="171"/>
      <c r="T130" s="171">
        <f t="shared" si="39"/>
        <v>1093.0999999999999</v>
      </c>
      <c r="U130" s="171">
        <f t="shared" si="39"/>
        <v>1083.0999999999999</v>
      </c>
      <c r="V130" s="171">
        <f t="shared" si="39"/>
        <v>520.79999999999995</v>
      </c>
      <c r="W130" s="171">
        <f t="shared" si="39"/>
        <v>10</v>
      </c>
      <c r="X130" s="171"/>
      <c r="Y130" s="171"/>
      <c r="Z130" s="171"/>
      <c r="AA130" s="171"/>
      <c r="AB130" s="171">
        <f t="shared" ref="AB130:AM130" si="40">AB129</f>
        <v>710.1</v>
      </c>
      <c r="AC130" s="171"/>
      <c r="AD130" s="171"/>
      <c r="AE130" s="171">
        <f t="shared" si="40"/>
        <v>380</v>
      </c>
      <c r="AF130" s="171"/>
      <c r="AG130" s="171"/>
      <c r="AH130" s="171"/>
      <c r="AI130" s="171"/>
      <c r="AJ130" s="171">
        <f t="shared" si="40"/>
        <v>1090.0999999999999</v>
      </c>
      <c r="AK130" s="171">
        <f t="shared" si="40"/>
        <v>1080.0999999999999</v>
      </c>
      <c r="AL130" s="171">
        <f t="shared" si="40"/>
        <v>520.79999999999995</v>
      </c>
      <c r="AM130" s="171">
        <f t="shared" si="40"/>
        <v>10</v>
      </c>
      <c r="AN130" s="171"/>
      <c r="AO130" s="171"/>
      <c r="AP130" s="171"/>
      <c r="AQ130" s="171"/>
      <c r="AR130" s="171">
        <f t="shared" si="38"/>
        <v>709</v>
      </c>
      <c r="AS130" s="171"/>
      <c r="AT130" s="171"/>
      <c r="AU130" s="171">
        <f t="shared" si="38"/>
        <v>378.2</v>
      </c>
      <c r="AV130" s="171"/>
      <c r="AW130" s="171"/>
      <c r="AX130" s="171"/>
      <c r="AY130" s="171"/>
      <c r="AZ130" s="171">
        <f t="shared" si="38"/>
        <v>1087.2</v>
      </c>
      <c r="BA130" s="171">
        <f t="shared" si="38"/>
        <v>1087.2</v>
      </c>
      <c r="BB130" s="171">
        <f t="shared" si="38"/>
        <v>520.79999999999995</v>
      </c>
      <c r="BC130" s="171">
        <f t="shared" si="38"/>
        <v>0</v>
      </c>
      <c r="BD130" s="152"/>
      <c r="BE130" s="153"/>
      <c r="BF130" s="112"/>
    </row>
    <row r="131" spans="1:58" s="1" customFormat="1" ht="15" customHeight="1" x14ac:dyDescent="0.25">
      <c r="A131" s="5" t="s">
        <v>43</v>
      </c>
      <c r="B131" s="219" t="s">
        <v>139</v>
      </c>
      <c r="C131" s="220"/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  <c r="AG131" s="220"/>
      <c r="AH131" s="220"/>
      <c r="AI131" s="220"/>
      <c r="AJ131" s="220"/>
      <c r="AK131" s="220"/>
      <c r="AL131" s="220"/>
      <c r="AM131" s="220"/>
      <c r="AN131" s="220"/>
      <c r="AO131" s="220"/>
      <c r="AP131" s="220"/>
      <c r="AQ131" s="220"/>
      <c r="AR131" s="220"/>
      <c r="AS131" s="220"/>
      <c r="AT131" s="220"/>
      <c r="AU131" s="220"/>
      <c r="AV131" s="220"/>
      <c r="AW131" s="220"/>
      <c r="AX131" s="220"/>
      <c r="AY131" s="220"/>
      <c r="AZ131" s="220"/>
      <c r="BA131" s="220"/>
      <c r="BB131" s="220"/>
      <c r="BC131" s="221"/>
      <c r="BD131" s="152"/>
      <c r="BE131" s="153"/>
      <c r="BF131" s="112"/>
    </row>
    <row r="132" spans="1:58" s="1" customFormat="1" ht="15.75" customHeight="1" x14ac:dyDescent="0.25">
      <c r="A132" s="106" t="s">
        <v>43</v>
      </c>
      <c r="B132" s="109" t="s">
        <v>25</v>
      </c>
      <c r="C132" s="222" t="s">
        <v>148</v>
      </c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3"/>
      <c r="S132" s="223"/>
      <c r="T132" s="223"/>
      <c r="U132" s="223"/>
      <c r="V132" s="223"/>
      <c r="W132" s="223"/>
      <c r="X132" s="223"/>
      <c r="Y132" s="223"/>
      <c r="Z132" s="223"/>
      <c r="AA132" s="223"/>
      <c r="AB132" s="223"/>
      <c r="AC132" s="223"/>
      <c r="AD132" s="223"/>
      <c r="AE132" s="223"/>
      <c r="AF132" s="223"/>
      <c r="AG132" s="223"/>
      <c r="AH132" s="223"/>
      <c r="AI132" s="223"/>
      <c r="AJ132" s="223"/>
      <c r="AK132" s="223"/>
      <c r="AL132" s="223"/>
      <c r="AM132" s="223"/>
      <c r="AN132" s="223"/>
      <c r="AO132" s="223"/>
      <c r="AP132" s="223"/>
      <c r="AQ132" s="223"/>
      <c r="AR132" s="223"/>
      <c r="AS132" s="223"/>
      <c r="AT132" s="223"/>
      <c r="AU132" s="223"/>
      <c r="AV132" s="223"/>
      <c r="AW132" s="223"/>
      <c r="AX132" s="223"/>
      <c r="AY132" s="223"/>
      <c r="AZ132" s="223"/>
      <c r="BA132" s="223"/>
      <c r="BB132" s="223"/>
      <c r="BC132" s="224"/>
      <c r="BD132" s="152"/>
      <c r="BE132" s="154"/>
      <c r="BF132" s="155"/>
    </row>
    <row r="133" spans="1:58" s="1" customFormat="1" ht="51" x14ac:dyDescent="0.25">
      <c r="A133" s="106" t="s">
        <v>43</v>
      </c>
      <c r="B133" s="109" t="s">
        <v>25</v>
      </c>
      <c r="C133" s="110" t="s">
        <v>25</v>
      </c>
      <c r="D133" s="56" t="s">
        <v>151</v>
      </c>
      <c r="E133" s="156" t="s">
        <v>49</v>
      </c>
      <c r="F133" s="176" t="s">
        <v>149</v>
      </c>
      <c r="G133" s="157" t="s">
        <v>150</v>
      </c>
      <c r="H133" s="163"/>
      <c r="I133" s="163"/>
      <c r="J133" s="163"/>
      <c r="K133" s="163"/>
      <c r="L133" s="163"/>
      <c r="M133" s="163">
        <v>254</v>
      </c>
      <c r="N133" s="163"/>
      <c r="O133" s="163">
        <v>25</v>
      </c>
      <c r="P133" s="163"/>
      <c r="Q133" s="163"/>
      <c r="R133" s="163"/>
      <c r="S133" s="163"/>
      <c r="T133" s="163">
        <v>279</v>
      </c>
      <c r="U133" s="163">
        <v>279</v>
      </c>
      <c r="V133" s="163">
        <v>158.19999999999999</v>
      </c>
      <c r="W133" s="163">
        <v>0</v>
      </c>
      <c r="X133" s="163"/>
      <c r="Y133" s="163"/>
      <c r="Z133" s="163"/>
      <c r="AA133" s="163"/>
      <c r="AB133" s="163"/>
      <c r="AC133" s="163">
        <v>254</v>
      </c>
      <c r="AD133" s="163"/>
      <c r="AE133" s="163">
        <v>25</v>
      </c>
      <c r="AF133" s="163"/>
      <c r="AG133" s="163"/>
      <c r="AH133" s="163"/>
      <c r="AI133" s="163"/>
      <c r="AJ133" s="163">
        <v>279</v>
      </c>
      <c r="AK133" s="163">
        <v>279</v>
      </c>
      <c r="AL133" s="163">
        <v>158.19999999999999</v>
      </c>
      <c r="AM133" s="163">
        <v>0</v>
      </c>
      <c r="AN133" s="66"/>
      <c r="AO133" s="66"/>
      <c r="AP133" s="66"/>
      <c r="AQ133" s="66"/>
      <c r="AR133" s="66"/>
      <c r="AS133" s="183">
        <v>254</v>
      </c>
      <c r="AT133" s="66"/>
      <c r="AU133" s="66">
        <v>23.5</v>
      </c>
      <c r="AV133" s="66"/>
      <c r="AW133" s="66"/>
      <c r="AX133" s="66"/>
      <c r="AY133" s="66"/>
      <c r="AZ133" s="66">
        <v>277.5</v>
      </c>
      <c r="BA133" s="66">
        <v>277.5</v>
      </c>
      <c r="BB133" s="66">
        <v>158.19999999999999</v>
      </c>
      <c r="BC133" s="66">
        <v>0</v>
      </c>
      <c r="BD133" s="152"/>
      <c r="BE133" s="153"/>
      <c r="BF133" s="112"/>
    </row>
    <row r="134" spans="1:58" s="1" customFormat="1" ht="14.25" customHeight="1" x14ac:dyDescent="0.25">
      <c r="A134" s="106" t="s">
        <v>43</v>
      </c>
      <c r="B134" s="109" t="s">
        <v>25</v>
      </c>
      <c r="C134" s="212" t="s">
        <v>33</v>
      </c>
      <c r="D134" s="212"/>
      <c r="E134" s="212"/>
      <c r="F134" s="212"/>
      <c r="G134" s="212"/>
      <c r="H134" s="12"/>
      <c r="I134" s="12"/>
      <c r="J134" s="12"/>
      <c r="K134" s="12"/>
      <c r="L134" s="12"/>
      <c r="M134" s="12">
        <f t="shared" ref="M134:BC135" si="41">SUM(M133)</f>
        <v>254</v>
      </c>
      <c r="N134" s="12"/>
      <c r="O134" s="12">
        <f t="shared" si="41"/>
        <v>25</v>
      </c>
      <c r="P134" s="12"/>
      <c r="Q134" s="12"/>
      <c r="R134" s="12"/>
      <c r="S134" s="12"/>
      <c r="T134" s="12">
        <f t="shared" si="41"/>
        <v>279</v>
      </c>
      <c r="U134" s="12">
        <f t="shared" si="41"/>
        <v>279</v>
      </c>
      <c r="V134" s="12">
        <f t="shared" si="41"/>
        <v>158.19999999999999</v>
      </c>
      <c r="W134" s="12">
        <f t="shared" si="41"/>
        <v>0</v>
      </c>
      <c r="X134" s="12"/>
      <c r="Y134" s="12"/>
      <c r="Z134" s="12"/>
      <c r="AA134" s="12"/>
      <c r="AB134" s="12"/>
      <c r="AC134" s="12">
        <f t="shared" si="41"/>
        <v>254</v>
      </c>
      <c r="AD134" s="12"/>
      <c r="AE134" s="12">
        <f t="shared" si="41"/>
        <v>25</v>
      </c>
      <c r="AF134" s="12"/>
      <c r="AG134" s="12"/>
      <c r="AH134" s="12"/>
      <c r="AI134" s="12"/>
      <c r="AJ134" s="12">
        <f t="shared" si="41"/>
        <v>279</v>
      </c>
      <c r="AK134" s="12">
        <f t="shared" si="41"/>
        <v>279</v>
      </c>
      <c r="AL134" s="12">
        <f t="shared" si="41"/>
        <v>158.19999999999999</v>
      </c>
      <c r="AM134" s="12">
        <f t="shared" si="41"/>
        <v>0</v>
      </c>
      <c r="AN134" s="12"/>
      <c r="AO134" s="12"/>
      <c r="AP134" s="12"/>
      <c r="AQ134" s="12"/>
      <c r="AR134" s="12"/>
      <c r="AS134" s="12">
        <f t="shared" si="41"/>
        <v>254</v>
      </c>
      <c r="AT134" s="12"/>
      <c r="AU134" s="12">
        <f t="shared" si="41"/>
        <v>23.5</v>
      </c>
      <c r="AV134" s="12"/>
      <c r="AW134" s="12"/>
      <c r="AX134" s="12"/>
      <c r="AY134" s="12"/>
      <c r="AZ134" s="12">
        <f t="shared" si="41"/>
        <v>277.5</v>
      </c>
      <c r="BA134" s="12">
        <f t="shared" si="41"/>
        <v>277.5</v>
      </c>
      <c r="BB134" s="12">
        <f t="shared" si="41"/>
        <v>158.19999999999999</v>
      </c>
      <c r="BC134" s="12">
        <f t="shared" si="41"/>
        <v>0</v>
      </c>
      <c r="BD134" s="152"/>
      <c r="BE134" s="154"/>
      <c r="BF134" s="155"/>
    </row>
    <row r="135" spans="1:58" s="1" customFormat="1" ht="16.5" customHeight="1" x14ac:dyDescent="0.25">
      <c r="A135" s="106" t="s">
        <v>43</v>
      </c>
      <c r="B135" s="213" t="s">
        <v>70</v>
      </c>
      <c r="C135" s="213"/>
      <c r="D135" s="213"/>
      <c r="E135" s="213"/>
      <c r="F135" s="213"/>
      <c r="G135" s="213"/>
      <c r="H135" s="171"/>
      <c r="I135" s="171"/>
      <c r="J135" s="171"/>
      <c r="K135" s="171"/>
      <c r="L135" s="171"/>
      <c r="M135" s="171">
        <f t="shared" si="41"/>
        <v>254</v>
      </c>
      <c r="N135" s="171"/>
      <c r="O135" s="171">
        <f t="shared" si="41"/>
        <v>25</v>
      </c>
      <c r="P135" s="171"/>
      <c r="Q135" s="171"/>
      <c r="R135" s="171"/>
      <c r="S135" s="171"/>
      <c r="T135" s="171">
        <f t="shared" si="41"/>
        <v>279</v>
      </c>
      <c r="U135" s="171">
        <f t="shared" si="41"/>
        <v>279</v>
      </c>
      <c r="V135" s="171">
        <f t="shared" si="41"/>
        <v>158.19999999999999</v>
      </c>
      <c r="W135" s="171">
        <f t="shared" si="41"/>
        <v>0</v>
      </c>
      <c r="X135" s="171"/>
      <c r="Y135" s="171"/>
      <c r="Z135" s="171"/>
      <c r="AA135" s="171"/>
      <c r="AB135" s="171"/>
      <c r="AC135" s="171">
        <f t="shared" si="41"/>
        <v>254</v>
      </c>
      <c r="AD135" s="171"/>
      <c r="AE135" s="171">
        <f t="shared" si="41"/>
        <v>25</v>
      </c>
      <c r="AF135" s="171"/>
      <c r="AG135" s="171"/>
      <c r="AH135" s="171"/>
      <c r="AI135" s="171"/>
      <c r="AJ135" s="171">
        <f t="shared" si="41"/>
        <v>279</v>
      </c>
      <c r="AK135" s="171">
        <f t="shared" si="41"/>
        <v>279</v>
      </c>
      <c r="AL135" s="171">
        <f t="shared" si="41"/>
        <v>158.19999999999999</v>
      </c>
      <c r="AM135" s="171">
        <f t="shared" si="41"/>
        <v>0</v>
      </c>
      <c r="AN135" s="171"/>
      <c r="AO135" s="171"/>
      <c r="AP135" s="171"/>
      <c r="AQ135" s="171"/>
      <c r="AR135" s="171"/>
      <c r="AS135" s="171">
        <f t="shared" si="41"/>
        <v>254</v>
      </c>
      <c r="AT135" s="171"/>
      <c r="AU135" s="171">
        <f t="shared" si="41"/>
        <v>23.5</v>
      </c>
      <c r="AV135" s="171"/>
      <c r="AW135" s="171"/>
      <c r="AX135" s="171"/>
      <c r="AY135" s="171"/>
      <c r="AZ135" s="171">
        <f t="shared" si="41"/>
        <v>277.5</v>
      </c>
      <c r="BA135" s="171">
        <f t="shared" si="41"/>
        <v>277.5</v>
      </c>
      <c r="BB135" s="171">
        <f t="shared" si="41"/>
        <v>158.19999999999999</v>
      </c>
      <c r="BC135" s="171">
        <f t="shared" si="41"/>
        <v>0</v>
      </c>
      <c r="BD135" s="152"/>
      <c r="BE135" s="153"/>
      <c r="BF135" s="112"/>
    </row>
    <row r="136" spans="1:58" s="1" customFormat="1" ht="17.850000000000001" customHeight="1" x14ac:dyDescent="0.25">
      <c r="A136" s="32" t="s">
        <v>55</v>
      </c>
      <c r="B136" s="214" t="s">
        <v>71</v>
      </c>
      <c r="C136" s="214"/>
      <c r="D136" s="214"/>
      <c r="E136" s="214"/>
      <c r="F136" s="214"/>
      <c r="G136" s="214"/>
      <c r="H136" s="33">
        <f>H98+H119+H124+H130+H135</f>
        <v>13198.099999999999</v>
      </c>
      <c r="I136" s="33"/>
      <c r="J136" s="33">
        <f t="shared" ref="J136:W136" si="42">J98+J119+J124+J130+J135</f>
        <v>300</v>
      </c>
      <c r="K136" s="33"/>
      <c r="L136" s="33">
        <f t="shared" si="42"/>
        <v>3825.6</v>
      </c>
      <c r="M136" s="33">
        <f t="shared" si="42"/>
        <v>11403.199999999999</v>
      </c>
      <c r="N136" s="33">
        <f t="shared" si="42"/>
        <v>23.1</v>
      </c>
      <c r="O136" s="33">
        <f t="shared" si="42"/>
        <v>395</v>
      </c>
      <c r="P136" s="33"/>
      <c r="Q136" s="33"/>
      <c r="R136" s="33"/>
      <c r="S136" s="33"/>
      <c r="T136" s="33">
        <f t="shared" si="42"/>
        <v>15946.900000000001</v>
      </c>
      <c r="U136" s="33">
        <f t="shared" si="42"/>
        <v>15636.900000000001</v>
      </c>
      <c r="V136" s="33">
        <f t="shared" si="42"/>
        <v>1284.2</v>
      </c>
      <c r="W136" s="33">
        <f t="shared" si="42"/>
        <v>310</v>
      </c>
      <c r="X136" s="33">
        <f t="shared" ref="X136:BC136" si="43">X98+X119+X124+X130+X135</f>
        <v>13241.4</v>
      </c>
      <c r="Y136" s="33"/>
      <c r="Z136" s="33">
        <f t="shared" si="43"/>
        <v>300</v>
      </c>
      <c r="AA136" s="33"/>
      <c r="AB136" s="33">
        <f t="shared" si="43"/>
        <v>3809.6</v>
      </c>
      <c r="AC136" s="33">
        <f t="shared" si="43"/>
        <v>9843.4000000000015</v>
      </c>
      <c r="AD136" s="33">
        <f t="shared" si="43"/>
        <v>23.3</v>
      </c>
      <c r="AE136" s="33">
        <f t="shared" si="43"/>
        <v>405</v>
      </c>
      <c r="AF136" s="33"/>
      <c r="AG136" s="33"/>
      <c r="AH136" s="33"/>
      <c r="AI136" s="33"/>
      <c r="AJ136" s="33">
        <f t="shared" si="43"/>
        <v>14381.3</v>
      </c>
      <c r="AK136" s="33">
        <f t="shared" si="43"/>
        <v>14071.3</v>
      </c>
      <c r="AL136" s="33">
        <f t="shared" si="43"/>
        <v>1286.6000000000001</v>
      </c>
      <c r="AM136" s="33">
        <f t="shared" si="43"/>
        <v>310</v>
      </c>
      <c r="AN136" s="33">
        <f t="shared" si="43"/>
        <v>13177.499999999998</v>
      </c>
      <c r="AO136" s="33"/>
      <c r="AP136" s="33">
        <f t="shared" si="43"/>
        <v>300</v>
      </c>
      <c r="AQ136" s="33"/>
      <c r="AR136" s="33">
        <f t="shared" si="43"/>
        <v>3781.8999999999996</v>
      </c>
      <c r="AS136" s="33">
        <f t="shared" si="43"/>
        <v>9589.9000000000015</v>
      </c>
      <c r="AT136" s="33">
        <f t="shared" si="43"/>
        <v>16.2</v>
      </c>
      <c r="AU136" s="33">
        <f t="shared" si="43"/>
        <v>401.7</v>
      </c>
      <c r="AV136" s="33"/>
      <c r="AW136" s="33"/>
      <c r="AX136" s="33"/>
      <c r="AY136" s="33"/>
      <c r="AZ136" s="33">
        <f t="shared" si="43"/>
        <v>14089.700000000003</v>
      </c>
      <c r="BA136" s="33">
        <f t="shared" si="43"/>
        <v>13789.700000000003</v>
      </c>
      <c r="BB136" s="33">
        <f t="shared" si="43"/>
        <v>1275.3</v>
      </c>
      <c r="BC136" s="33">
        <f t="shared" si="43"/>
        <v>300</v>
      </c>
      <c r="BD136" s="152"/>
      <c r="BE136" s="153"/>
      <c r="BF136" s="112"/>
    </row>
  </sheetData>
  <mergeCells count="126">
    <mergeCell ref="D2:AP2"/>
    <mergeCell ref="E13:E16"/>
    <mergeCell ref="G13:G16"/>
    <mergeCell ref="F13:F16"/>
    <mergeCell ref="B18:BC18"/>
    <mergeCell ref="W15:W16"/>
    <mergeCell ref="AZ14:BC14"/>
    <mergeCell ref="A17:BC17"/>
    <mergeCell ref="C42:G42"/>
    <mergeCell ref="A13:A16"/>
    <mergeCell ref="B13:B16"/>
    <mergeCell ref="C13:C16"/>
    <mergeCell ref="D13:D16"/>
    <mergeCell ref="C19:BC19"/>
    <mergeCell ref="C22:G22"/>
    <mergeCell ref="C23:BC23"/>
    <mergeCell ref="AV15:AV16"/>
    <mergeCell ref="AW15:AY15"/>
    <mergeCell ref="AZ15:AZ16"/>
    <mergeCell ref="BA15:BB15"/>
    <mergeCell ref="BC15:BC16"/>
    <mergeCell ref="X15:AA15"/>
    <mergeCell ref="AN13:BC13"/>
    <mergeCell ref="AN15:AQ15"/>
    <mergeCell ref="B88:B89"/>
    <mergeCell ref="C88:C89"/>
    <mergeCell ref="E88:E91"/>
    <mergeCell ref="F88:F89"/>
    <mergeCell ref="G88:G89"/>
    <mergeCell ref="C72:BC72"/>
    <mergeCell ref="C45:G45"/>
    <mergeCell ref="C46:BC46"/>
    <mergeCell ref="C50:G50"/>
    <mergeCell ref="C51:BC51"/>
    <mergeCell ref="C57:G57"/>
    <mergeCell ref="C58:BC58"/>
    <mergeCell ref="C63:G63"/>
    <mergeCell ref="C64:BC64"/>
    <mergeCell ref="C67:G67"/>
    <mergeCell ref="C68:BC68"/>
    <mergeCell ref="C71:G71"/>
    <mergeCell ref="C85:G85"/>
    <mergeCell ref="C74:G74"/>
    <mergeCell ref="C75:BC75"/>
    <mergeCell ref="C79:G79"/>
    <mergeCell ref="C80:BC80"/>
    <mergeCell ref="C82:G82"/>
    <mergeCell ref="C83:BC83"/>
    <mergeCell ref="H14:S14"/>
    <mergeCell ref="X13:AM13"/>
    <mergeCell ref="AF15:AF16"/>
    <mergeCell ref="AM15:AM16"/>
    <mergeCell ref="X14:AI14"/>
    <mergeCell ref="T14:W14"/>
    <mergeCell ref="AJ14:AM14"/>
    <mergeCell ref="Q15:S15"/>
    <mergeCell ref="P15:P16"/>
    <mergeCell ref="L15:O15"/>
    <mergeCell ref="H15:K15"/>
    <mergeCell ref="AJ15:AJ16"/>
    <mergeCell ref="AG15:AI15"/>
    <mergeCell ref="H13:W13"/>
    <mergeCell ref="AK15:AL15"/>
    <mergeCell ref="AB15:AE15"/>
    <mergeCell ref="T15:T16"/>
    <mergeCell ref="U15:V15"/>
    <mergeCell ref="AR15:AU15"/>
    <mergeCell ref="C27:G27"/>
    <mergeCell ref="C28:BC28"/>
    <mergeCell ref="C32:BC32"/>
    <mergeCell ref="AN14:AY14"/>
    <mergeCell ref="B92:B93"/>
    <mergeCell ref="C92:C93"/>
    <mergeCell ref="F92:F93"/>
    <mergeCell ref="G92:G93"/>
    <mergeCell ref="C94:G94"/>
    <mergeCell ref="A90:A91"/>
    <mergeCell ref="B90:B91"/>
    <mergeCell ref="C90:C91"/>
    <mergeCell ref="F90:F91"/>
    <mergeCell ref="G90:G91"/>
    <mergeCell ref="A60:A61"/>
    <mergeCell ref="D53:D54"/>
    <mergeCell ref="C53:C54"/>
    <mergeCell ref="G53:G54"/>
    <mergeCell ref="E53:E54"/>
    <mergeCell ref="B53:B54"/>
    <mergeCell ref="A53:A54"/>
    <mergeCell ref="B60:B61"/>
    <mergeCell ref="C37:G37"/>
    <mergeCell ref="C38:BC38"/>
    <mergeCell ref="C43:BC43"/>
    <mergeCell ref="E60:E61"/>
    <mergeCell ref="G60:G61"/>
    <mergeCell ref="D60:D61"/>
    <mergeCell ref="C60:C61"/>
    <mergeCell ref="C102:G102"/>
    <mergeCell ref="C103:BC103"/>
    <mergeCell ref="C105:G105"/>
    <mergeCell ref="C106:BC106"/>
    <mergeCell ref="C108:G108"/>
    <mergeCell ref="C97:G97"/>
    <mergeCell ref="B98:G98"/>
    <mergeCell ref="B99:BC99"/>
    <mergeCell ref="C100:BC100"/>
    <mergeCell ref="C118:G118"/>
    <mergeCell ref="B119:G119"/>
    <mergeCell ref="B120:BC120"/>
    <mergeCell ref="C121:BC121"/>
    <mergeCell ref="C123:G123"/>
    <mergeCell ref="C110:BC110"/>
    <mergeCell ref="C112:G112"/>
    <mergeCell ref="C113:BC113"/>
    <mergeCell ref="C115:G115"/>
    <mergeCell ref="C116:BC116"/>
    <mergeCell ref="C134:G134"/>
    <mergeCell ref="B135:G135"/>
    <mergeCell ref="B136:G136"/>
    <mergeCell ref="C129:G129"/>
    <mergeCell ref="B130:G130"/>
    <mergeCell ref="B131:BC131"/>
    <mergeCell ref="C132:BC132"/>
    <mergeCell ref="B124:G124"/>
    <mergeCell ref="B125:BC125"/>
    <mergeCell ref="C126:BC126"/>
    <mergeCell ref="C127:BC127"/>
  </mergeCells>
  <pageMargins left="1.1811023622047245" right="0.39370078740157483" top="0.35433070866141736" bottom="0.35433070866141736" header="0.31496062992125984" footer="0.11811023622047245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Lapas1</vt:lpstr>
      <vt:lpstr>Lapas1!Print_Titles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d.kaveckaite</cp:lastModifiedBy>
  <cp:lastPrinted>2015-06-15T10:17:31Z</cp:lastPrinted>
  <dcterms:created xsi:type="dcterms:W3CDTF">2014-10-17T05:14:03Z</dcterms:created>
  <dcterms:modified xsi:type="dcterms:W3CDTF">2015-07-02T10:07:16Z</dcterms:modified>
</cp:coreProperties>
</file>