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C:\Users\o.mikaloniene\AppData\Local\Microsoft\Windows\INetCache\Content.Outlook\NL5MW581\"/>
    </mc:Choice>
  </mc:AlternateContent>
  <xr:revisionPtr revIDLastSave="0" documentId="13_ncr:1_{74A818A1-9305-4EAC-BD46-EE176B3B1B7F}" xr6:coauthVersionLast="47" xr6:coauthVersionMax="47" xr10:uidLastSave="{00000000-0000-0000-0000-000000000000}"/>
  <bookViews>
    <workbookView xWindow="-120" yWindow="-120" windowWidth="29040" windowHeight="17520" xr2:uid="{00000000-000D-0000-FFFF-FFFF00000000}"/>
  </bookViews>
  <sheets>
    <sheet name=" Pajamos forma Nr. 1-sav." sheetId="1" r:id="rId1"/>
    <sheet name="Išlaidos pagal valstybės funkc." sheetId="8" r:id="rId2"/>
    <sheet name="Išlaidos forma Nr. 2-sav." sheetId="3" r:id="rId3"/>
    <sheet name="Aiškinamasis raštas" sheetId="9" r:id="rId4"/>
    <sheet name="Lapas1" sheetId="6" state="hidden" r:id="rId5"/>
  </sheets>
  <definedNames>
    <definedName name="_xlnm.Print_Area" localSheetId="0">' Pajamos forma Nr. 1-sav.'!$A$1:$J$123</definedName>
    <definedName name="_xlnm.Print_Titles" localSheetId="0">' Pajamos forma Nr. 1-sav.'!$16:$17</definedName>
  </definedNames>
  <calcPr calcId="191029"/>
</workbook>
</file>

<file path=xl/calcChain.xml><?xml version="1.0" encoding="utf-8"?>
<calcChain xmlns="http://schemas.openxmlformats.org/spreadsheetml/2006/main">
  <c r="J55" i="3" l="1"/>
  <c r="I55" i="3"/>
  <c r="I43" i="1"/>
  <c r="I42" i="1" s="1"/>
  <c r="J43" i="1"/>
  <c r="J42" i="1" s="1"/>
  <c r="J98" i="3"/>
  <c r="I98" i="3"/>
  <c r="J113" i="3"/>
  <c r="I113" i="3"/>
  <c r="I28" i="3"/>
  <c r="J28" i="3"/>
  <c r="F22" i="8"/>
  <c r="F26" i="8" s="1"/>
  <c r="E22" i="8"/>
  <c r="E26" i="8" s="1"/>
  <c r="D21" i="8"/>
  <c r="D22" i="8" s="1"/>
  <c r="D20" i="8"/>
  <c r="J31" i="3"/>
  <c r="I31" i="3"/>
  <c r="J144" i="3"/>
  <c r="I144" i="3"/>
  <c r="J139" i="3"/>
  <c r="I139" i="3"/>
  <c r="J134" i="3"/>
  <c r="J129" i="3" s="1"/>
  <c r="I134" i="3"/>
  <c r="I129" i="3" s="1"/>
  <c r="J124" i="3"/>
  <c r="I124" i="3"/>
  <c r="J115" i="3"/>
  <c r="I115" i="3"/>
  <c r="J109" i="3"/>
  <c r="I109" i="3"/>
  <c r="J104" i="3"/>
  <c r="I104" i="3"/>
  <c r="J100" i="3"/>
  <c r="I100" i="3"/>
  <c r="J91" i="3"/>
  <c r="J90" i="3" s="1"/>
  <c r="I91" i="3"/>
  <c r="I90" i="3" s="1"/>
  <c r="J87" i="3"/>
  <c r="I87" i="3"/>
  <c r="J83" i="3"/>
  <c r="I83" i="3"/>
  <c r="J75" i="3"/>
  <c r="I75" i="3"/>
  <c r="J72" i="3"/>
  <c r="I72" i="3"/>
  <c r="J69" i="3"/>
  <c r="I69" i="3"/>
  <c r="J65" i="3"/>
  <c r="J64" i="3" s="1"/>
  <c r="I65" i="3"/>
  <c r="I64" i="3" s="1"/>
  <c r="J58" i="3"/>
  <c r="I58" i="3"/>
  <c r="J34" i="3"/>
  <c r="J33" i="3" s="1"/>
  <c r="I34" i="3"/>
  <c r="I33" i="3" s="1"/>
  <c r="J27" i="1"/>
  <c r="I27" i="1"/>
  <c r="J74" i="1"/>
  <c r="J70" i="1" s="1"/>
  <c r="I74" i="1"/>
  <c r="I70" i="1" s="1"/>
  <c r="J118" i="1"/>
  <c r="I118" i="1"/>
  <c r="J112" i="1"/>
  <c r="J106" i="1" s="1"/>
  <c r="I112" i="1"/>
  <c r="I106" i="1" s="1"/>
  <c r="J101" i="1"/>
  <c r="I101" i="1"/>
  <c r="J96" i="1"/>
  <c r="I96" i="1"/>
  <c r="J91" i="1"/>
  <c r="I91" i="1"/>
  <c r="J87" i="1"/>
  <c r="I87" i="1"/>
  <c r="J83" i="1"/>
  <c r="I83" i="1"/>
  <c r="J65" i="1"/>
  <c r="I65" i="1"/>
  <c r="J59" i="1"/>
  <c r="I59" i="1"/>
  <c r="J50" i="1"/>
  <c r="J49" i="1" s="1"/>
  <c r="I50" i="1"/>
  <c r="I49" i="1" s="1"/>
  <c r="J38" i="1"/>
  <c r="I38" i="1"/>
  <c r="J35" i="1"/>
  <c r="I35" i="1"/>
  <c r="J32" i="1"/>
  <c r="I32" i="1"/>
  <c r="J22" i="1"/>
  <c r="I22" i="1"/>
  <c r="I21" i="1" s="1"/>
  <c r="J19" i="1"/>
  <c r="I19" i="1"/>
  <c r="J27" i="3" l="1"/>
  <c r="I27" i="3"/>
  <c r="I82" i="3"/>
  <c r="J68" i="3"/>
  <c r="I138" i="3"/>
  <c r="I68" i="3"/>
  <c r="J21" i="1"/>
  <c r="J18" i="1" s="1"/>
  <c r="J81" i="1"/>
  <c r="J80" i="1" s="1"/>
  <c r="J138" i="3"/>
  <c r="J82" i="3"/>
  <c r="J51" i="3"/>
  <c r="J50" i="3" s="1"/>
  <c r="I51" i="3"/>
  <c r="I50" i="3" s="1"/>
  <c r="J97" i="3"/>
  <c r="J96" i="3" s="1"/>
  <c r="I97" i="3"/>
  <c r="I96" i="3" s="1"/>
  <c r="J58" i="1"/>
  <c r="J57" i="1" s="1"/>
  <c r="I58" i="1"/>
  <c r="I57" i="1" s="1"/>
  <c r="I81" i="1"/>
  <c r="I80" i="1" s="1"/>
  <c r="J41" i="1"/>
  <c r="J31" i="1" s="1"/>
  <c r="I41" i="1"/>
  <c r="I31" i="1" s="1"/>
  <c r="I18" i="1"/>
  <c r="J26" i="3" l="1"/>
  <c r="J128" i="3" s="1"/>
  <c r="J149" i="3" s="1"/>
  <c r="I26" i="3"/>
  <c r="I128" i="3" s="1"/>
  <c r="I149" i="3" s="1"/>
  <c r="I105" i="1"/>
  <c r="I123" i="1" s="1"/>
  <c r="J105" i="1"/>
  <c r="J123" i="1" s="1"/>
</calcChain>
</file>

<file path=xl/sharedStrings.xml><?xml version="1.0" encoding="utf-8"?>
<sst xmlns="http://schemas.openxmlformats.org/spreadsheetml/2006/main" count="499" uniqueCount="359">
  <si>
    <t xml:space="preserve">                           (dokumento sudarytojo (savivaldybės) pavadinimas)</t>
  </si>
  <si>
    <t>(metinė, I ketvirčio, pusmečio, devynių mėnesių)</t>
  </si>
  <si>
    <t xml:space="preserve">                                            (data)</t>
  </si>
  <si>
    <t>(sudarymo vieta)</t>
  </si>
  <si>
    <t>Savivaldybės kodas:</t>
  </si>
  <si>
    <r>
      <t xml:space="preserve">(tūkst. </t>
    </r>
    <r>
      <rPr>
        <sz val="9"/>
        <rFont val="Times New Roman"/>
        <family val="1"/>
        <charset val="186"/>
      </rPr>
      <t>eurų)</t>
    </r>
  </si>
  <si>
    <t xml:space="preserve">Pajamų ekonominės klasifikacijos kodas </t>
  </si>
  <si>
    <t>Pajamų pavadinimas</t>
  </si>
  <si>
    <t>Eil. 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</si>
  <si>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</si>
  <si>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</si>
  <si>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</si>
  <si>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</si>
  <si>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</si>
  <si>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</si>
  <si>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</si>
  <si>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</si>
  <si>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</si>
  <si>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</si>
  <si>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</si>
  <si>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 xml:space="preserve">Prekių ir paslaugų mokesčiai (11+12+13) </t>
  </si>
  <si>
    <t>Loterijų ir lošimų mokesčiai</t>
  </si>
  <si>
    <t>Mokesčiai už aplinkos teršimą</t>
  </si>
  <si>
    <t xml:space="preserve">Kiti mokesčiai </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</si>
  <si>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</si>
  <si>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</si>
  <si>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</si>
  <si>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</si>
  <si>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</si>
  <si>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</si>
  <si>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</si>
  <si>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</si>
  <si>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finansinės paramos lėšos einamiesiems tikslams</t>
  </si>
  <si>
    <t>Europos Sąjungos finansinės paramos lėšos turtui įsigyti</t>
  </si>
  <si>
    <t>Dotacijos iš kitų valdžios sektoriaus subjektų (25+32)</t>
  </si>
  <si>
    <t>Dotacijos iš kitų valdžios sektoriaus subjektų einamiesiems tikslams (26+30+31)</t>
  </si>
  <si>
    <r>
      <t>Speciali tikslinė dotacija savivaldybėms einamiesiems tikslams</t>
    </r>
    <r>
      <rPr>
        <sz val="8"/>
        <color rgb="FFFF0000"/>
        <rFont val="Times New Roman"/>
        <family val="1"/>
        <charset val="186"/>
      </rPr>
      <t xml:space="preserve">, </t>
    </r>
    <r>
      <rPr>
        <sz val="8"/>
        <rFont val="Times New Roman"/>
        <family val="1"/>
        <charset val="186"/>
      </rPr>
      <t>iš viso (27+28+29)</t>
    </r>
  </si>
  <si>
    <t>Valstybinėms (valstybės perduotoms savivaldybėms) funkcijoms atlikti</t>
  </si>
  <si>
    <r>
      <t>Mokinio krepšeliui</t>
    </r>
    <r>
      <rPr>
        <sz val="8"/>
        <rFont val="Times New Roman"/>
        <family val="1"/>
        <charset val="186"/>
      </rPr>
      <t xml:space="preserve"> </t>
    </r>
    <r>
      <rPr>
        <i/>
        <sz val="8"/>
        <rFont val="Times New Roman"/>
        <family val="1"/>
        <charset val="186"/>
      </rPr>
      <t>finansuoti</t>
    </r>
  </si>
  <si>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</si>
  <si>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</si>
  <si>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</si>
  <si>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</si>
  <si>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r>
      <t>Speciali tikslinė dotacija savivaldybėms turtui įsigyti</t>
    </r>
    <r>
      <rPr>
        <sz val="8"/>
        <color rgb="FFFF0000"/>
        <rFont val="Times New Roman"/>
        <family val="1"/>
        <charset val="186"/>
      </rPr>
      <t>,</t>
    </r>
    <r>
      <rPr>
        <sz val="8"/>
        <rFont val="Times New Roman"/>
        <family val="1"/>
        <charset val="186"/>
      </rPr>
      <t xml:space="preserve"> iš viso (34+35+36+37)</t>
    </r>
  </si>
  <si>
    <r>
      <t>Mokinio krepšeliui</t>
    </r>
    <r>
      <rPr>
        <sz val="8"/>
        <rFont val="Times New Roman"/>
        <family val="1"/>
        <charset val="186"/>
      </rPr>
      <t xml:space="preserve"> finansuoti</t>
    </r>
  </si>
  <si>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</si>
  <si>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</si>
  <si>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</si>
  <si>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</si>
  <si>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</si>
  <si>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</si>
  <si>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</si>
  <si>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</si>
  <si>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</si>
  <si>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</si>
  <si>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 xml:space="preserve">Nuomos mokestis už valstybinę žemę </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</si>
  <si>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</si>
  <si>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</si>
  <si>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</si>
  <si>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</si>
  <si>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</si>
  <si>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</si>
  <si>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</si>
  <si>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</si>
  <si>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</si>
  <si>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</si>
  <si>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</si>
  <si>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</si>
  <si>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 xml:space="preserve">Kitos pajamos </t>
  </si>
  <si>
    <t>Pajamos iš baudų, konfiskuoto turto ir kitų netesybų</t>
  </si>
  <si>
    <t>Kitos neišvardytos pajamos</t>
  </si>
  <si>
    <t xml:space="preserve">Materialiojo ir nematerialiojo turto realizavimo pajamos (64+79+84+87) </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</si>
  <si>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</si>
  <si>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</si>
  <si>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</si>
  <si>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</si>
  <si>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</si>
  <si>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</si>
  <si>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</si>
  <si>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</si>
  <si>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</si>
  <si>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</si>
  <si>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</si>
  <si>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</si>
  <si>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</si>
  <si>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</si>
  <si>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</si>
  <si>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</si>
  <si>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</si>
  <si>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</si>
  <si>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</si>
  <si>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</si>
  <si>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</si>
  <si>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</si>
  <si>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</si>
  <si>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</si>
  <si>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</si>
  <si>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</si>
  <si>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</si>
  <si>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(92+93)</t>
  </si>
  <si>
    <t>Akcijos (parduotos) ir kitas nuosavas kapitalas</t>
  </si>
  <si>
    <t>Kitos gautinos sumos (surinktos)</t>
  </si>
  <si>
    <t>Užsienio finansinio turto sumažėjimo pajamos (surinktas iš nerezidentų finansinis turtas)</t>
  </si>
  <si>
    <t>Finansinių įsipareigojimų prisiėmimo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</si>
  <si>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</si>
  <si>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</si>
  <si>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</si>
  <si>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</si>
  <si>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</si>
  <si>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</si>
  <si>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</si>
  <si>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napanaudota pajamų dalis, kuri viršija praėjusių metų panaudotus asignavimus</t>
  </si>
  <si>
    <t>IŠ VISO (88+89+104)</t>
  </si>
  <si>
    <t>(parašas)</t>
  </si>
  <si>
    <t xml:space="preserve"> (vardas, pavardė)</t>
  </si>
  <si>
    <t>(dokumento sudarytojo (savivaldybės) pavadinimas)</t>
  </si>
  <si>
    <t xml:space="preserve">Savivaldybės kodas:     </t>
  </si>
  <si>
    <t xml:space="preserve">Funkcijos kodas:    </t>
  </si>
  <si>
    <t xml:space="preserve">               (išlaidų pavadinimas pagal valstybės funkcijų klasifikaciją)</t>
  </si>
  <si>
    <t>(tūkst. eurų)</t>
  </si>
  <si>
    <t xml:space="preserve">Išlaidų ekonominės klasifikacijos kodas </t>
  </si>
  <si>
    <t>Išlaidų pavadinimas</t>
  </si>
  <si>
    <t>Patikslinta ataskaitinio laikotarpio išlaidų sąmata</t>
  </si>
  <si>
    <t>Išlaidos (2+8+25+39+43+57+65)</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</si>
  <si>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</si>
  <si>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</si>
  <si>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</si>
  <si>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</si>
  <si>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</si>
  <si>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</si>
  <si>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(10+...+24)</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</si>
  <si>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</si>
  <si>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</si>
  <si>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</si>
  <si>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</si>
  <si>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</si>
  <si>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</si>
  <si>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</si>
  <si>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 xml:space="preserve">Materialiojo ir nematerialiojo turto nuomos išlaidos </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</si>
  <si>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</si>
  <si>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</si>
  <si>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</si>
  <si>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</si>
  <si>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</si>
  <si>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</si>
  <si>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Kitų prekių ir paslaugų įsigijimo išlaidos</t>
  </si>
  <si>
    <t>Palūkanos (26+37)</t>
  </si>
  <si>
    <t>Palūkanos (27+30+33)</t>
  </si>
  <si>
    <t>Palūkanos nerezidentams</t>
  </si>
  <si>
    <t>Asignavimų valdytojų sumokėtos palūkanos</t>
  </si>
  <si>
    <t>Savivaldybių sumokėtos palūkanos</t>
  </si>
  <si>
    <t>Palūkanos rezidentams, kitiems nei valdžios sektorius (tik už tiesioginę skolą) (31+32)</t>
  </si>
  <si>
    <t>Palūkanos kitiems valdžios sektoriaus subjektams (34+35+36)</t>
  </si>
  <si>
    <t>Palūkanos valstybės biudžetui</t>
  </si>
  <si>
    <t>Palūkanos savivaldybių biudžetams</t>
  </si>
  <si>
    <t>Palūkanos nebiudžetiniams fondams</t>
  </si>
  <si>
    <t>Žemės nuoma</t>
  </si>
  <si>
    <t>Subsidijos (40)</t>
  </si>
  <si>
    <t>Subsidijos iš biudžeto lėšų (41+42)</t>
  </si>
  <si>
    <t>Subsidijos gaminiams</t>
  </si>
  <si>
    <t>Subsidijos gamybai</t>
  </si>
  <si>
    <t>Dotacijos (44+47+50)</t>
  </si>
  <si>
    <t>Dotacijos užsienio valstybėms (45+46)</t>
  </si>
  <si>
    <t>Dotacijos užsienio valstybėms einamiesiems tikslams</t>
  </si>
  <si>
    <t>Dotacijos užsienio valstybėms turtui įsigyti</t>
  </si>
  <si>
    <t>Dotacijos tarptautinėms organizacijoms (48+49)</t>
  </si>
  <si>
    <t>Dotacijos tarptautinėms organizacijoms einamiesiems tikslams</t>
  </si>
  <si>
    <t>Dotacijos tarptautinėms organizacijoms turtui įsigyti</t>
  </si>
  <si>
    <t>Dotacijos kitiems valdžios sektoriaus subjektams (51+54)</t>
  </si>
  <si>
    <t>Dotacijos kitiems valdžios sektoriaus subjektams einamiesiems tikslams (52+53)</t>
  </si>
  <si>
    <t>Dotacijos kitiems valdžios sektoriaus subjektams einamiesiems tikslams</t>
  </si>
  <si>
    <t>Dotacijos savivaldybėms einamiesiems tikslams</t>
  </si>
  <si>
    <t>Dotacijos kitiems valdžios sektoriaus subjektams turtui įsigyti (55+56)</t>
  </si>
  <si>
    <t>Dotacijos kitiems valdžios sektoriaus subjektams turtui įsigyti</t>
  </si>
  <si>
    <t>Dotacijos savivaldybėms turtui įsigyti</t>
  </si>
  <si>
    <t>Socialinės išmokos (pašalpos) (58+61+62)</t>
  </si>
  <si>
    <t>Socialinė parama (socialinės paramos pašalpos) (59+60)</t>
  </si>
  <si>
    <t>Socialinė parama pinigais</t>
  </si>
  <si>
    <t>Socialinė parama natūra</t>
  </si>
  <si>
    <t>Rentos</t>
  </si>
  <si>
    <t>Darbdavių socialinė parama (63+64)</t>
  </si>
  <si>
    <t>Darbdavių socialinė parama pinigais</t>
  </si>
  <si>
    <t>Darbdavių socialinė parama natūra</t>
  </si>
  <si>
    <t>Kitos išlaidos (66+70)</t>
  </si>
  <si>
    <t>Kitos išlaidos einamiesiems tikslams (67+68+69)</t>
  </si>
  <si>
    <t>Stipendijos</t>
  </si>
  <si>
    <t>Kitos išlaidos kitiems einamiesiems tikslams</t>
  </si>
  <si>
    <t>Valiutos kurso įtaka</t>
  </si>
  <si>
    <t>Kitos išlaidos turtui įsigyti</t>
  </si>
  <si>
    <t>MATERIALIOJO IR NEMATERIALIOJO TURTO ĮSIGIJIMO IŠLAIDOS (72+90+95+97+99)</t>
  </si>
  <si>
    <t>Ilgalaikio materialiojo turto kūrimo ir įsigijimo išlaidos (73+75+79+84+88)</t>
  </si>
  <si>
    <t>Žemės įsigijimo išlaidos</t>
  </si>
  <si>
    <t>Pastatų ir statinių įsigijimo išlaidos (76+77+78)</t>
  </si>
  <si>
    <t>Gyvenamųjų namų įsigijimo išlaidos</t>
  </si>
  <si>
    <t>Negyvenamųjų pastatų įsigijimo išlaidos</t>
  </si>
  <si>
    <t>Infrastruktūros ir kitų statinių įsigijimo išlaidos</t>
  </si>
  <si>
    <t>Mašinų ir įrenginių įsigijimo išlaidos (80+81+82+83)</t>
  </si>
  <si>
    <t>Transporto priemonių įsigijimo išlaidos</t>
  </si>
  <si>
    <t>Kitų mašinų ir įrenginių įsigijimo išlaidos</t>
  </si>
  <si>
    <t>Ginklų ir karinės įrangos įsigijimo išlaidos</t>
  </si>
  <si>
    <t>Kompiuterinės techninės ir elektroninių ryšių įrangos įsigijimo išlaidos</t>
  </si>
  <si>
    <t>Kultūros ir kitų vertybių įsigijimo išlaidos (85+86+87)</t>
  </si>
  <si>
    <t>Muziejinių vertybių įsigijimo išlaidos</t>
  </si>
  <si>
    <t>Antikvarinių ir kitų meno kūrinių įsigijimo išlaidos</t>
  </si>
  <si>
    <t>Kitų vertybių įsigijimo išlaidos</t>
  </si>
  <si>
    <t>Kito ilgalaikio materialiojo turto įsigijimo išlaidos</t>
  </si>
  <si>
    <t>Nematerialiojo turto kūrimo ir įsigijimo išlaidos (91+92+93+94)</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</si>
  <si>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</si>
  <si>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</si>
  <si>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</si>
  <si>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</si>
  <si>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</si>
  <si>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</si>
  <si>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</si>
  <si>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(100+101+102)</t>
  </si>
  <si>
    <t>Žemės gelmių išteklių įsigijimo išlaidos</t>
  </si>
  <si>
    <t>Gyvulių ir kitų gyvūnų įsigijimo išlaidos</t>
  </si>
  <si>
    <t>Miškų, vaismedžių ir kitų augalų įsigijimo išlaidos</t>
  </si>
  <si>
    <t>IŠ VISO ASIGNAVIMŲ (1+71)</t>
  </si>
  <si>
    <r>
      <t>Finansinio turto padidėjimo išlaidos (finansinio turto įsigijimo arba</t>
    </r>
    <r>
      <rPr>
        <sz val="9"/>
        <rFont val="Times New Roman"/>
        <family val="1"/>
        <charset val="186"/>
      </rPr>
      <t xml:space="preserve"> </t>
    </r>
    <r>
      <rPr>
        <b/>
        <sz val="8"/>
        <rFont val="Times New Roman"/>
        <family val="1"/>
        <charset val="186"/>
      </rPr>
      <t>investavimo išlaidos) (105+109)</t>
    </r>
  </si>
  <si>
    <t>Vidaus finansinio turto padidėjimo išlaidos (investavimo į rezidentus išlaidos) (106+107+108)</t>
  </si>
  <si>
    <t>Akcijos (įsigytos iš rezidentų)</t>
  </si>
  <si>
    <t>Kitos trumpalaikės mokėtinos sumos (suteiktos)</t>
  </si>
  <si>
    <t>Kitos ilgalaikės mokėtinos sumos (suteiktos)</t>
  </si>
  <si>
    <t>Užsienio finansinio turto padidėjimo išlaidos (investavimo į nerezidentus išlaidos) (110+111+112)</t>
  </si>
  <si>
    <t xml:space="preserve">Akcijos (įsigytos iš nerezidentų) </t>
  </si>
  <si>
    <t>Finansinių įsipareigojimų vykdymo išlaidos (grąžintos skolos) (114+119)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</si>
  <si>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(115+116+117+118)</t>
    </r>
  </si>
  <si>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</si>
  <si>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</si>
  <si>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</si>
  <si>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</si>
  <si>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nerezidentams) (120+121+122+123)</t>
  </si>
  <si>
    <t>IŠ VISO IŠLAIDŲ (103+104+113)</t>
  </si>
  <si>
    <t>ALYTAUSRAJONO SAVIVALDYBĖ</t>
  </si>
  <si>
    <t>Alytus</t>
  </si>
  <si>
    <t>ALYTAUS RAJONO SAVIVALDYBĖ</t>
  </si>
  <si>
    <t>SUVESTINĖ</t>
  </si>
  <si>
    <t>Savivaldybės ataskaitų teikimo Finansų ministerijai taisyklių 1 priedas</t>
  </si>
  <si>
    <t>__________</t>
  </si>
  <si>
    <t xml:space="preserve">             (ataskaitą pasirašančio asmens pareigų pavadinimas)</t>
  </si>
  <si>
    <t xml:space="preserve">            (už ataskaitos parengimą atsakingo asmens pareigų pavadinimas)</t>
  </si>
  <si>
    <t>Finansų ir investicijų skyriaus vyriausioji specialistė</t>
  </si>
  <si>
    <t>Ona Mikalonienė</t>
  </si>
  <si>
    <t>Savivaldybės ataskaitų teikimo Finansų ministerijai taisyklių</t>
  </si>
  <si>
    <t>2 priedas</t>
  </si>
  <si>
    <r>
      <t xml:space="preserve">(Savivaldybės biudžeto išlaidų vykdymo ataskaitos </t>
    </r>
    <r>
      <rPr>
        <b/>
        <sz val="8"/>
        <rFont val="Times New Roman"/>
        <family val="1"/>
        <charset val="186"/>
      </rPr>
      <t>forma)</t>
    </r>
  </si>
  <si>
    <t>(metinė, I ketvirčio, pusmečio, 9 mėnesių)</t>
  </si>
  <si>
    <t>SAVIVALDYBĖS BIUDŽETO IŠLAIDŲ VYKDYMO  20__ M. ______________ D. ATASKAITA</t>
  </si>
  <si>
    <t xml:space="preserve">Nr. </t>
  </si>
  <si>
    <t xml:space="preserve">                                                       </t>
  </si>
  <si>
    <t xml:space="preserve">    (data)</t>
  </si>
  <si>
    <t>I SKYRIUS</t>
  </si>
  <si>
    <t>SAVIVALDYBĖS BIUDŽETO IŠLAIDŲ VYKDYMAS PAGAL VALSTYBĖS FUNKCIJŲ IR IŠLAIDŲ EKONOMINĘ KLASIFIKACIJĄ</t>
  </si>
  <si>
    <t>Išlaidos (2 + 8 + 25 + 39 + 43 + 57 + 65)</t>
  </si>
  <si>
    <t>Darbo užmokestis ir socialinis draudimas (3 + 6)</t>
  </si>
  <si>
    <t>Prekių ir paslaugų įsigijimo išlaidos (10 +...+ 24)</t>
  </si>
  <si>
    <t>Palūkanos (26 + 37)</t>
  </si>
  <si>
    <t>Palūkanos (27 + 30 + 33)</t>
  </si>
  <si>
    <t>Palūkanos kitiems valdžios sektoriaus subjektams (34 + 35 + 36)</t>
  </si>
  <si>
    <t>Subsidijos iš biudžeto lėšų (41 + 42)</t>
  </si>
  <si>
    <t>Dotacijos (44 + 47 + 50)</t>
  </si>
  <si>
    <t>Dotacijos užsienio valstybėms (45 + 46)</t>
  </si>
  <si>
    <t>Dotacijos tarptautinėms organizacijoms (48 + 49)</t>
  </si>
  <si>
    <t>Dotacijos kitiems valdžios sektoriaus subjektams (51 + 54)</t>
  </si>
  <si>
    <t>Dotacijos kitiems valdžios sektoriaus subjektams einamiesiems tikslams (52 + 53)</t>
  </si>
  <si>
    <t>Dotacijos kitiems valdžios sektoriaus subjektams turtui įsigyti (55 + 56)</t>
  </si>
  <si>
    <t>Socialinės išmokos (pašalpos) (58 + 61 + 62)</t>
  </si>
  <si>
    <t>Socialinė parama (socialinės paramos pašalpos) (59 + 60)</t>
  </si>
  <si>
    <t>Darbdavių socialinė parama (63 + 64)</t>
  </si>
  <si>
    <t>Kitos išlaidos (66 + 70)</t>
  </si>
  <si>
    <t>Kitos išlaidos einamiesiems tikslams (67 + 68 + 69)</t>
  </si>
  <si>
    <t>Išlaidos dėl valiutos kurso įtakos</t>
  </si>
  <si>
    <t>MATERIALIOJO IR NEMATERIALIOJO TURTO ĮSIGIJIMO IŠLAIDOS (72 + 90 + 95 + 97 + 99)</t>
  </si>
  <si>
    <t>Ilgalaikio materialiojo turto kūrimo ir įsigijimo išlaidos (73 + 75 + 79 + 84 + 88)</t>
  </si>
  <si>
    <t>Pastatų ir statinių įsigijimo išlaidos (76 + 77 + 78)</t>
  </si>
  <si>
    <t>Mašinų ir įrenginių įsigijimo išlaidos (80 + 81 + 82 + 83)</t>
  </si>
  <si>
    <t>Kultūros ir kitų vertybių įsigijimo išlaidos (85 + 86 + 87)</t>
  </si>
  <si>
    <t>Nematerialiojo turto kūrimo ir įsigijimo išlaidos (91 + 92 + 93 + 94)</t>
  </si>
  <si>
    <t>Biologinio turto ir žemės gelmių išteklių įsigijimo išlaidos (100 + 101 + 102)</t>
  </si>
  <si>
    <t>IŠ VISO ASIGNAVIMŲ (1 + 71)</t>
  </si>
  <si>
    <r>
      <t>Finansinio turto padidėjimo išlaidos (finansinio turto įsigijimo arba</t>
    </r>
    <r>
      <rPr>
        <sz val="9"/>
        <rFont val="Times New Roman"/>
        <family val="1"/>
        <charset val="186"/>
      </rPr>
      <t xml:space="preserve"> </t>
    </r>
    <r>
      <rPr>
        <b/>
        <sz val="8"/>
        <rFont val="Times New Roman"/>
        <family val="1"/>
        <charset val="186"/>
      </rPr>
      <t>investavimo išlaidos) (105 + 109)</t>
    </r>
  </si>
  <si>
    <t>Vidaus finansinio turto padidėjimo išlaidos (investavimo į rezidentus išlaidos) (106 + 107 + 108)</t>
  </si>
  <si>
    <t>Užsienio finansinio turto padidėjimo išlaidos (investavimo į nerezidentus išlaidos) (110 + 111 + 112)</t>
  </si>
  <si>
    <t>Finansinių įsipareigojimų vykdymo išlaidos (grąžintos skolos) (114 + 119)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</si>
  <si>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 + 116 + 117 + 118)</t>
    </r>
  </si>
  <si>
    <t>Užsienio finansinių įsipareigojimų vykdymo išlaidos (grąžinta kreditoriams nerezidentams) (120 + 121 + 122 + 123)</t>
  </si>
  <si>
    <t>IŠ VISO IŠLAIDŲ (103 + 104 + 113)</t>
  </si>
  <si>
    <t>II SKYRIUS</t>
  </si>
  <si>
    <t>SAVIVALDYBĖS BIUDŽETO IŠLAIDŲ VYKDYMAS PAGAL VALSTYBĖS FUNKCIJŲ KLASIFIKACIJĄ</t>
  </si>
  <si>
    <t>Funkcinės klasifikacijos kodas</t>
  </si>
  <si>
    <t>Patikslintas ataskaitinio laikotarpio asignavimų planas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</si>
  <si>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</si>
  <si>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</si>
  <si>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</si>
  <si>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</si>
  <si>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</si>
  <si>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</si>
  <si>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</si>
  <si>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</si>
  <si>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</si>
  <si>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</si>
  <si>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</si>
  <si>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</si>
  <si>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</si>
  <si>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</si>
  <si>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</si>
  <si>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LĖŠŲ LIKUTIS ATASKAITINIO LAIKOTARPIO PABAIGOJE (17 + 19 + 20)</t>
  </si>
  <si>
    <t>x</t>
  </si>
  <si>
    <t xml:space="preserve">        iš jo praėjusių metų nepanaudota pajamų dalis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</si>
  <si>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</si>
  <si>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</si>
  <si>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</si>
  <si>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(ataskaitą pasirašančio asmens pareigų pavadinimas)</t>
  </si>
  <si>
    <t>(už ataskaitos parengimą atsakingo asmens pareigų pavadinimas)</t>
  </si>
  <si>
    <t>_____________________________</t>
  </si>
  <si>
    <t>Finansų ir investicijų skyriaus vyriausiojii specialistė</t>
  </si>
  <si>
    <t>14</t>
  </si>
  <si>
    <t>Savivaldybės ataskaitų teikimo Finansų ministerijai taisyklių 2 priedas</t>
  </si>
  <si>
    <t xml:space="preserve">                                                                                      (data)</t>
  </si>
  <si>
    <t xml:space="preserve">                                                                                (sudarymo vieta)</t>
  </si>
  <si>
    <t>SAVIVALDYBĖS BIUDŽETO IŠLAIDŲ VYKDYMAS PAGAL VALSTYBĖS FUNKCIJŲ IR IŠLAIDŲ EKONOMINĘ KLASIFKACIJĄ</t>
  </si>
  <si>
    <t>Savivaldybės merė</t>
  </si>
  <si>
    <t>Rasa Vitkauskienė</t>
  </si>
  <si>
    <t>METINĖ</t>
  </si>
  <si>
    <t>Metinė</t>
  </si>
  <si>
    <t>SAVIVALDYBĖS BIUDŽETO IŠLAIDŲ VYKDYMO 2023 M. GRUODŽIO 31 D. ATASKAITA</t>
  </si>
  <si>
    <r>
      <t xml:space="preserve"> iš jo</t>
    </r>
    <r>
      <rPr>
        <strike/>
        <sz val="9"/>
        <rFont val="Times New Roman"/>
        <family val="1"/>
        <charset val="186"/>
      </rPr>
      <t>:</t>
    </r>
    <r>
      <rPr>
        <sz val="9"/>
        <rFont val="Times New Roman"/>
        <family val="1"/>
        <charset val="186"/>
      </rPr>
      <t xml:space="preserve"> apyvartinių lėšų likutis</t>
    </r>
  </si>
  <si>
    <t>AIŠKINAMASIS RAŠTAS PRIE ALYTAUS RAJONO SAVIVALDYBĖS
2023 M. BIUDŽETO VYKDYMO ATASKAITOS</t>
  </si>
  <si>
    <t xml:space="preserve">              2023 m. Savivaldybės biudžetas gavo 41 854,1 tūkst. eurų pajamų, iš jų 25 868,4 tūkst. eurų  surinkta iš mokesčių, 13 784,5 tūkst. eurų – dotacijų. </t>
  </si>
  <si>
    <t xml:space="preserve">              Speciali tikslinė dotacija savivaldybėms einamiesiems tikslams – 9 521,9 tūkst. eurų, iš kurių 3 786,3 tūkst. eurų – specialios tikslinės dotacijos valstybinėms (valstybės perduotoms savivaldybėms) funkcijoms atlikti, 5 566,2 tūkst. eurų – mokinio krepšeliui finansuoti, 169,4 tūkst. eurų – iš apskričių perduotoms švietimo įstaigoms išlaikyti.</t>
  </si>
  <si>
    <t xml:space="preserve">              138,1 tūkst. eurų – Europos Sąjungos, kitos tarptautinės finansinės paramos ir bendrojo finansavimo lėšos einamiesiems tikslams, iš jų: 88,1 tūkst. eurų –  lėšos, grąžintos už praėjusiais metais vykdytus projektus, 50,0 tūkst. eurų – ES finansinės paramos lėšos investiciniams projektams finansuoti, kurie buvo vykdomi einamaisiais metais. </t>
  </si>
  <si>
    <r>
      <t xml:space="preserve">             </t>
    </r>
    <r>
      <rPr>
        <sz val="12"/>
        <rFont val="Times New Roman"/>
        <family val="1"/>
        <charset val="186"/>
      </rPr>
      <t>Kitos dotacijos einamiesiems tikslams – 1 260,5 tūkst. eurų, iš jų: 4,1 tūkst. eurų – valstybės biudžeto lėšos, skirtos išlaidoms, susijusioms su pedagoginių darbuotojų skaičiaus optimizavimu, 60,9 tūkst. eurų – akredituotai vaikų dienos socialinei priežiūrai organizuoti, 66,3 tūkst. eurų – neformaliam vaikų švietimui, 39,2 tūkst. eurų – socialinių paslaugų įstaigų ir socialinių paslaugų srities darbuotojų darbo užmokesčiui didinti, 18,3 tūkst. eurų – lėšos skirtos bendruomeninei veiklai stiprinti savivaldybėje,  107,3 tūkst. eurų – asmeninei pagalbai teikti ir administruoti,  43,3  tūkst. eurų – socialinės reabilitacijos paslaugų neįgaliesiems bendruomenėje teikimas, 6,4 tūkst. – lėšos ugdymui ir pavežėjimui vaikams, atvykusiems iš Ukrainos dėl Rusijos Federacijos karinių veiksmų Ukrainoje, 40,1 tūkst. eurų – kompensacijoms už būsto suteikimą užsieniečiams, pasitraukusiems iš Ukrainos dėl Rusijos Federacijos karinių veiksmų Ukrainoje, 0,9 tūkst. eurų – vienkartinėms išmokoms įsikurti gyvenamojoje vietoje savivaldybės teritorijoje ir (ar) mėnesinėms kompensacijoms vaikų ugdymo pagal ikimokyklinio ar priešmokyklinio ugdymo programą, skirtoms laikinąją apsaugą Lietuvos Respublikoje gavusiems užsieniečiams, išlaidoms finansuoti, 664,8 tūkst. eurų – lėšos, siekiant užtikrinti LR piniginės socialinės paramos nepasiturintiems gyventojams įstatymo įgyvendinimą, 39,3 tūkst. eurų – lėšos būsto ir jo aplinkos pritaikymui neįgaliesiems, 54,0 tūkst. eurų – užsieniečiams, pasitraukusiems iš Ukrainos dėl Rusijos Federacijos karinių veiksmų Ukrainoje, priimti ir pagalbai jiems teikti įgyvendinant LR piniginės socialinės paramos nepasiturintiems gyventojams įstatymą, 24,6 tūkst. eurų – kompleksinėms paslaugoms šeimai organizuoti, 3,8 tūkst. eurų – lėšos pagal LR Socialinės paramos mokiniams įstatymą užsieniečiams, pasitraukusiems iš Ukrainos dėl Rusijos Federacijos karinių veiksmų Ukrainoje, 2,0 tūkst. eurų – naudotų padangų, kurių turėtojų nustatyti neįmanoma tvarkymui, 49,8 tūkst. eurų – dotacijos namų ūkiuose susidariusioms asbesto atliekoms tvarkyti, 6,6 tūkst. eurų – Valstybės tarnybos reformai įgyvendinti, 1 tūkst. eurų – atsinaujinančių energijos išteklių diegimui ir 27,8 tūkst. eurų – UAB Alytaus regiono atliekų tvarkymo centrui tiesiogiai pervestos lėšos projektui „Biologinių atliekų surinkimo priemonių įsigijimui“.</t>
    </r>
  </si>
  <si>
    <t xml:space="preserve">              Speciali tikslinė dotacija savivaldybės turtui įsigyti – 1 884,8 tūkst. eurų, t. y. lėšos vietinės reikšmės keliams tiesti, taisyti bei prižiūrėti. </t>
  </si>
  <si>
    <t xml:space="preserve">              Dotacija iš Europos Sąjungos, kitos tarptautinės finansinės paramos ir bendrojo finansavimo lėšų turtui įsigyti – 843,1 tūkst. eurų, iš jų 455,7 tūkst. eurų – lėšos už praėjusiais metais vykdytus investicinius projektus, 387,4 tūkst. eurų – lėšos už investicinius projektus, vykdytus 2023 metais.</t>
  </si>
  <si>
    <t xml:space="preserve">             Kitos dotacijos turtui įsigyti – 136,1 tūkst. eurų, iš jų 30,3 tūkst. eurų – savivaldybių viešosioms bibliotekoms dokumentams įsigyti ir 105,8 tūkst. eurų valstybės biudžeto lėšos projektų finansavimui perduotos tiesiogiai savivaldybės biudžetinėms ir kontroliuojamoms įstaigoms.</t>
  </si>
  <si>
    <t xml:space="preserve">             2 194,7  tūkst. eurų surinkta kitų pajamų, iš kurių didžiausią dalį – 1 858,0 tūkst. eurų sudarė pajamos už prekes ir paslaugas, iš jų 513,4 tūkst. eurų – įmokos už išlaikymą švietimo, socialinės apsaugos ir kitose įstaigose, 333,9 tūkst. eurų – pajamos už ilgalaikio ir trumpalaikio materialiojo turto nuomą, 29,1  tūkst. eurų – biudžetinių įstaigų pajamos už prekes ir paslaugas. 981,6 tūkst. eurų surinkta rinkliavų, iš jų: 916,0 tūkst. eurų – vietinė rinkliava už atliekų surinkimą.</t>
  </si>
  <si>
    <t xml:space="preserve">             Nuomos mokestis už valstybinę žemę – 70,4 tūkst. eurų, 79,4 tūkst. eurų – mokesčiai už valstybinius gamtos išteklius, pajamos iš baudų, konfiskuoto turto ir kitų netesybų – 37,2 tūkst. eurų, kitos neišvardytos pajamos – 75,5 tūkst. eurų. </t>
  </si>
  <si>
    <t xml:space="preserve">             Materialiojo ir nematerialiojo turto realizavimo pajamų gauta – 6,5 tūkst. eurų, iš jų: 1,2 tūkst. eurų – už parduotą valstybinę žemę, 5,3 tūkst. eurų – transporto priemonių realizavimo pajamos.</t>
  </si>
  <si>
    <t xml:space="preserve">             Bendras patikslintas 2023 m. Savivaldybės biudžeto pajamų planas įvykdytas 113 % arba gauta 4 810,1 tūkst. eurų daugiau pajamų. Patikslintas gyventojų pajamų mokesčio, gauto iš Valstybinės mokesčių inspekcijos, planas įvykdytas 111,9 % arba 2 570,8 tūkst. eurų – gauta daugiau planuotų pajamų. </t>
  </si>
  <si>
    <t xml:space="preserve">             Turto mokesčio planas įvykdytas 385,6 %, iš jų žemės mokesčio – 345,7 %, t. y. 786,4 tūkst. eurų gauta daugiau pajamų nei planuota, paveldimo turto mokesčio planas įvykdytas 422,5 %,  nekilnojamojo turto mokesčio planas įvykdytas 500,4 % arba gauta 440,4 tūkst. eurų daugiau planuotų pajamų. </t>
  </si>
  <si>
    <t xml:space="preserve">              Prekių ir paslaugų mokesčių planas įvykdytas 318,9 %, t. y. mokesčio už aplinkos teršimą 56,9 tūkst. eurų surinkta daugiau nei planuota. </t>
  </si>
  <si>
    <t xml:space="preserve">             Bendras dotacijų planas įvykdytas 103,9 %, iš jų  specialios tikslinės dotacijos einamiesiems tikslams – 99,4 %, dotacija iš Europos Sąjungos, kitos tarptautinės finansinės paramos ir bendrojo finansavimo lėšų einamiesiems tikslams – 276,2 %, kitos dotacijos einamiesiems tikslams – 99,1 %, speciali tikslinė dotacija savivaldybės turtui įsigyti – 100 %, dotacija iš Europos Sąjungos, kitos tarptautinės finansinės paramos ir bendrojo finansavimo lėšų turtui įsigyti – 217,6 %, kita dotacija turtui įsigyti – 148,4 %.</t>
  </si>
  <si>
    <r>
      <t xml:space="preserve">              Kitų pajamų planas įvykdytas 124,0 %.</t>
    </r>
    <r>
      <rPr>
        <sz val="12"/>
        <color rgb="FF538135"/>
        <rFont val="Times New Roman"/>
        <family val="1"/>
        <charset val="186"/>
      </rPr>
      <t xml:space="preserve"> </t>
    </r>
    <r>
      <rPr>
        <sz val="12"/>
        <rFont val="Times New Roman"/>
        <family val="1"/>
        <charset val="186"/>
      </rPr>
      <t>Iš jų nuomos mokesčio planas už valstybinę žemę įvykdytas 156,5 % arba 25,4 tūkst. eurų gauta daugiau planuotų pajamų. Mokesčių už valstybinius gamtos išteklius gauta 25,4 tūkst. eurų daugiau nei planuota, pajamų planas už prekes ir paslaugas įvykdytas 112,4 % , t. y. 204,9 tūkst. eurų gauta daugiau planuotų pajamų. Vietinių rinkliavų planas įvykdytas 100,5 % arba gauta 4,6  tūkst. eurų daugiau planuotų pajamų.</t>
    </r>
  </si>
  <si>
    <t xml:space="preserve">               Pajamos iš baudų, konfiskuoto turto ir kitų netesybų  Savivaldybės biudžete sudaro  37,2 tūkst. eurų, iš jų 0,6 tūkst. eurų – pajamos iš baudų už administracinius nusižengimus, 2,1 tūkst. eurų – pajamos iš baudų už pavėluotus atsiskaitymus ir 33,5 tūkst. eurų – delspinigių pajamos, 1,0  tūkst. eurų – kitos netesybos.</t>
  </si>
  <si>
    <t xml:space="preserve">             Kitos neišvardytos pajamos sudaro – 75,5 tūkst. eurų.</t>
  </si>
  <si>
    <t xml:space="preserve">             Materialiojo ir nematerialiojo turto realizavimo pajamos – 6,5 tūkst. eurų. Planas įvykdytas 65,0 % arba gauta 3,5 tūkst. eurų pajamų mažiau nei planuota.</t>
  </si>
  <si>
    <t xml:space="preserve">              Patikslintas Savivaldybės 2023 metų biudžeto išlaidų planas įvykdytas 90,5 % (planas 45 136,0 tūkst. eurų, įvykdyta 40 831,9 tūkst. eurų) arba kasinių išlaidų padaryta 4 304,1 tūkst. eurų mažiau nei planuota dėl šių priežasčių – programų įgyvendinimo metu faktinis lėšų poreikis buvo mažesnis už suplanuotąjį dėl darbuotojų ligos, dėl darbuotojų kaitos, nepateiktų ar pavėluotai pateiktų paraiškų prekėms ir paslaugoms įsigyti. Mažesnį lėšų panaudojimą sąlygojo viešųjų pirkimų rezultatai (nupirkta pigiau nei buvo planuota). </t>
  </si>
  <si>
    <t xml:space="preserve">              Savivaldybės bendrosioms valstybės paslaugoms planinių išlaidų sąmata įvykdyta 83,0 %, gynybai – 100,0 %, viešajai tvarkai ir visuomenės apsaugai – 99,6 %, ekonomikai – 87 %, aplinkos apsaugai – 90,8 %, būstui ir komunaliniui ūkiui – 61,1 %, sveikatos apsaugai – 84,4 %, poilsiui, kultūrai ir religijai – 98,9 %, švietimui – 98 % ir socialinei apsaugai – 95,6 %.</t>
  </si>
  <si>
    <t xml:space="preserve">              Daugiausia visų 2023 m. Savivaldybės biudžeto panaudotų lėšų, t. y. 24,7 % sudaro lėšos švietimui, 22,6 % – ekonomikai, 20,3 % – socialinei apsaugai, 9,5% – aplinkos apsaugai, 8,2 % – bendrosioms valstybės paslaugoms, 4,7 % – būstui ir komunaliniui ūkiui, 4,4 % – poilsiui, kultūrai ir religijai.</t>
  </si>
  <si>
    <t xml:space="preserve">             Biudžeto lėšų likutis ataskaitinio laikotarpio pabaigoje – 12 288,5 tūkst. eurų, iš jų 3 174, 3 tūkst. eurų – įšalusios lėšos banke AB „Snoras“, 9 114,2 tūkst. eurų – Savivaldybės biudžeto lėšos.</t>
  </si>
  <si>
    <t xml:space="preserve">             2023 m. į valstybės biudžetą grąžinta 57,6 tūkst. eurų nepanaudotų tikslinių dotacijų, iš jų: lėšos paramai mokiniams – 15,7 tūkst. eurų,  lėšos socialinėms išmokoms ir kompensacijoms skaičiuoti ir mokėti, skirtos kompensacijų nepriklausomybės gynėjams, bei jų šeimoms mokėjimui užtikrinti – 0,2 tūkst. eurų, lėšos socialinėms išmokoms ir kompensacijoms skaičiuoti ir mokėti, skirtos paramai mirties atveju užtikrinti – 24,2 tūkst. eurų, lėšos  socialinės globos teikimui su sunkia negalia užtikrinti ir darbo užmokesčiui socialiniams darbuotojams, teikiantiems socialinę priežiūrą šeimoms, mokėti – 1,1 tūkst. eurų, darbo užmokesčiui individualios priežiūros darbuotojams, teikiantiems socialinę priežiūrą šeimoms mokėti – 12,3 tūkst. eurų, būsto nuomos ar išperkamosios būsto nuomos mokesčių dalies kompensacijoms mokėti – 1,0 tūkst. eurų,  socialinės reabilitacijos paslaugų neįgaliesiems bendruomenėje teikimas – 3,0 tūkst. eurų, kompleksinėms paslaugoms šeimai organizuoti – 0,1 tūkst. eurų.</t>
  </si>
  <si>
    <r>
      <t>1 869,8 tūkst. eurų, iš jų įsiskolinimas bankams už paskolas – 192,5 tūkst. eurų, 395,4 tūkst. eurų – už paskolą LR finansų ministerijai iš valstybės vardu pasiskolintų lėšų investicijų projektams finansuoti,  1281,9 tūkst. eurų – už paskolą, kuri gauta iš LR finansų ministerijos laikinam pajamų trūkumui padengti apribojus AB bankas „Snoras“ veiklą.</t>
    </r>
    <r>
      <rPr>
        <sz val="12"/>
        <color rgb="FF538135"/>
        <rFont val="Times New Roman"/>
        <family val="1"/>
        <charset val="186"/>
      </rPr>
      <t xml:space="preserve"> </t>
    </r>
    <r>
      <rPr>
        <sz val="12"/>
        <rFont val="Times New Roman"/>
        <family val="1"/>
        <charset val="186"/>
      </rPr>
      <t>Mokėtinos sumos išlaidoms – 524,4 tūkst. eurų, t. y. įsiskolinimas už gruodžio mėn. sąskaitas, iš jų įsiskolinimas socialinėms išmokoms ir kompensacijoms – 227,0 tūkst. eurų. Ilgalaikio materialiojo turto kūrimo ir įsigijimo išlaidoms įsiskolinimas – 45,6 tūkst. eurų už pastato esančio Alytaus r. Simno m. Alytaus g. 10 rekonstravimo darbus.</t>
    </r>
  </si>
  <si>
    <t xml:space="preserve">             Savivaldybės mokėtinos sumos 2023 m. gruodžio 31 d. iš biudžeto lėšų sudaro 2 439,9 tūkst. eurų, iš jų mokėtinos sumos išlaidoms dėl finansinių įsipareigojimų vykdymo (paskolų grąžinimo)</t>
  </si>
  <si>
    <t xml:space="preserve">             Savivaldybė dalyvauja daugiabučių namų atnaujinimo (modernizavimo) programoje, todėl savivaldybės paskirtas administratorius (SĮ „Simno komunalininkas“) pasirašė sutartį su kredito įstaiga gyvenamųjų patalpų savininkų vardu. Kadangi savivaldybės administracija dalį butų valdo kaip savo turtą ir lengvatinį kreditą grąžina kaip gyvenamųjų patalpų savininkas, todėl ši paskola įtraukta į savivaldybės skolą ir atvaizduota Skolinių įsipareigojimų ataskaitoje (forma Nr. 10). Paskolos likutis 2023 m. gruodžio 31 d. pagal daugiabučių namų modernizavimo programą yra 55,7 tūkst. eurų.</t>
  </si>
  <si>
    <t>Per 2023 m. daugiabučių namų atnaujinimo (modernizavimo) programai gauta 8,7 tūkst. eurų paskola. Kitų naujų paskolų per ataskaitinius metus savivaldybė negavo.  Iš viso 2023 m. grąžinta 193,8  tūkst. eurų ankstesniais metais prisiimtų įsipareigojimų.</t>
  </si>
  <si>
    <t>Savivaldybės merė                                                                                            Rasa Vitkauskienė</t>
  </si>
  <si>
    <t>Ona Mikalonienė, tel. (8 315) 55 537, el. p. ona.mikaloniene@arsa.lt</t>
  </si>
  <si>
    <t>SAVIVALDYBĖS BIUDŽETO PAJAMŲ VYKDYMO 2023 M. GRUODŽIO 31 D. ATASKAITA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</si>
</sst>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9"/>
      <name val="Times New Roman"/>
      <charset val="186"/>
    </font>
    <font>
      <sz val="8"/>
      <name val="Times New Roman"/>
      <family val="1"/>
      <charset val="186"/>
    </font>
    <font>
      <sz val="7"/>
      <name val="Times New Roman"/>
      <family val="1"/>
      <charset val="186"/>
    </font>
    <font>
      <sz val="8"/>
      <color theme="1"/>
      <name val="Times New Roman"/>
      <family val="1"/>
      <charset val="186"/>
    </font>
    <font>
      <sz val="9"/>
      <name val="Times New Roman"/>
      <family val="1"/>
      <charset val="186"/>
    </font>
    <font>
      <b/>
      <sz val="10"/>
      <name val="Times New Roman"/>
      <family val="1"/>
      <charset val="186"/>
    </font>
    <font>
      <sz val="9"/>
      <color theme="1"/>
      <name val="Times New Roman"/>
      <family val="1"/>
      <charset val="186"/>
    </font>
    <font>
      <b/>
      <sz val="8"/>
      <name val="Times New Roman"/>
      <family val="1"/>
      <charset val="186"/>
    </font>
    <font>
      <sz val="8"/>
      <color rgb="FFFF0000"/>
      <name val="Times New Roman"/>
      <family val="1"/>
      <charset val="186"/>
    </font>
    <font>
      <sz val="10"/>
      <name val="Arial"/>
      <family val="2"/>
      <charset val="186"/>
    </font>
    <font>
      <i/>
      <sz val="8"/>
      <name val="Times New Roman"/>
      <family val="1"/>
      <charset val="186"/>
    </font>
    <font>
      <sz val="8"/>
      <name val="Times New Roman Baltic"/>
      <family val="1"/>
      <charset val="186"/>
    </font>
    <font>
      <b/>
      <sz val="8"/>
      <color theme="1"/>
      <name val="Times New Roman"/>
      <family val="1"/>
      <charset val="186"/>
    </font>
    <font>
      <sz val="10"/>
      <name val="Times New Roman Baltic"/>
      <charset val="186"/>
    </font>
    <font>
      <b/>
      <sz val="9"/>
      <name val="Times New Roman"/>
      <family val="1"/>
      <charset val="186"/>
    </font>
    <font>
      <sz val="10"/>
      <name val="Times New Roman"/>
      <family val="1"/>
      <charset val="186"/>
    </font>
    <font>
      <sz val="8"/>
      <color rgb="FF0070C0"/>
      <name val="Times New Roman"/>
      <family val="1"/>
      <charset val="186"/>
    </font>
    <font>
      <sz val="10"/>
      <name val="Arial"/>
      <family val="2"/>
    </font>
    <font>
      <b/>
      <sz val="10"/>
      <color rgb="FFFF0000"/>
      <name val="Times New Roman"/>
      <family val="1"/>
      <charset val="186"/>
    </font>
    <font>
      <sz val="6"/>
      <color rgb="FFFF000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u/>
      <sz val="9"/>
      <name val="Times New Roman"/>
      <family val="1"/>
      <charset val="186"/>
    </font>
    <font>
      <u/>
      <sz val="7"/>
      <name val="Times New Roman"/>
      <family val="1"/>
      <charset val="186"/>
    </font>
    <font>
      <strike/>
      <sz val="9"/>
      <name val="Times New Roman"/>
      <family val="1"/>
      <charset val="186"/>
    </font>
    <font>
      <sz val="12"/>
      <name val="Times New Roman"/>
      <family val="1"/>
      <charset val="186"/>
    </font>
    <font>
      <b/>
      <sz val="12"/>
      <name val="Times New Roman"/>
      <family val="1"/>
      <charset val="186"/>
    </font>
    <font>
      <i/>
      <sz val="12"/>
      <name val="Times New Roman"/>
      <family val="1"/>
      <charset val="186"/>
    </font>
    <font>
      <sz val="12"/>
      <color rgb="FF538135"/>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59999389629810485"/>
        <bgColor indexed="64"/>
      </patternFill>
    </fill>
  </fills>
  <borders count="2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7" fillId="0" borderId="0"/>
    <xf numFmtId="0" fontId="4" fillId="0" borderId="0"/>
  </cellStyleXfs>
  <cellXfs count="324">
    <xf numFmtId="0" fontId="0" fillId="0" borderId="0" xfId="0"/>
    <xf numFmtId="49" fontId="2" fillId="0" borderId="0" xfId="0" applyNumberFormat="1" applyFont="1" applyAlignment="1" applyProtection="1">
      <alignment vertical="top" wrapText="1"/>
      <protection hidden="1"/>
    </xf>
    <xf numFmtId="49" fontId="2" fillId="0" borderId="0" xfId="0" applyNumberFormat="1" applyFont="1" applyProtection="1">
      <protection hidden="1"/>
    </xf>
    <xf numFmtId="49" fontId="1" fillId="0" borderId="0" xfId="0" applyNumberFormat="1" applyFont="1" applyProtection="1">
      <protection hidden="1"/>
    </xf>
    <xf numFmtId="49" fontId="4" fillId="0" borderId="0" xfId="0" applyNumberFormat="1" applyFont="1" applyProtection="1">
      <protection hidden="1"/>
    </xf>
    <xf numFmtId="49" fontId="5" fillId="0" borderId="0" xfId="0" applyNumberFormat="1" applyFont="1" applyAlignment="1" applyProtection="1">
      <alignment vertical="center" wrapText="1"/>
      <protection locked="0"/>
    </xf>
    <xf numFmtId="49" fontId="5" fillId="0" borderId="0" xfId="0" applyNumberFormat="1" applyFont="1" applyAlignment="1" applyProtection="1">
      <alignment horizontal="center" vertical="center" wrapText="1"/>
      <protection locked="0"/>
    </xf>
    <xf numFmtId="49" fontId="1" fillId="0" borderId="0" xfId="0" applyNumberFormat="1" applyFont="1" applyAlignment="1" applyProtection="1">
      <alignment horizontal="center"/>
      <protection hidden="1"/>
    </xf>
    <xf numFmtId="49" fontId="1" fillId="0" borderId="0" xfId="0" applyNumberFormat="1" applyFont="1" applyAlignment="1" applyProtection="1">
      <alignment horizontal="left"/>
      <protection hidden="1"/>
    </xf>
    <xf numFmtId="49" fontId="1" fillId="0" borderId="0" xfId="0" applyNumberFormat="1" applyFont="1" applyAlignment="1" applyProtection="1">
      <alignment horizontal="center" vertical="center"/>
      <protection hidden="1"/>
    </xf>
    <xf numFmtId="0" fontId="0" fillId="0" borderId="3" xfId="0" applyBorder="1"/>
    <xf numFmtId="0" fontId="4" fillId="2" borderId="0" xfId="0" applyFont="1" applyFill="1" applyAlignment="1">
      <alignment horizontal="right"/>
    </xf>
    <xf numFmtId="0" fontId="4" fillId="0" borderId="0" xfId="0" applyFont="1" applyAlignment="1">
      <alignment horizontal="right"/>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xf>
    <xf numFmtId="1" fontId="2" fillId="0" borderId="3" xfId="0" applyNumberFormat="1" applyFont="1" applyBorder="1" applyAlignment="1" applyProtection="1">
      <alignment horizontal="center" vertical="center"/>
      <protection hidden="1"/>
    </xf>
    <xf numFmtId="0" fontId="4" fillId="0" borderId="0" xfId="0" applyFont="1" applyAlignment="1">
      <alignment horizontal="center"/>
    </xf>
    <xf numFmtId="1" fontId="7" fillId="0" borderId="8" xfId="0" applyNumberFormat="1" applyFont="1" applyBorder="1" applyAlignment="1" applyProtection="1">
      <alignment horizontal="center" vertical="center"/>
      <protection hidden="1"/>
    </xf>
    <xf numFmtId="1" fontId="1" fillId="0" borderId="8" xfId="0" applyNumberFormat="1" applyFont="1" applyBorder="1" applyAlignment="1" applyProtection="1">
      <alignment horizontal="center" vertical="center"/>
      <protection hidden="1"/>
    </xf>
    <xf numFmtId="49" fontId="7" fillId="0" borderId="8" xfId="0" applyNumberFormat="1" applyFont="1" applyBorder="1" applyAlignment="1" applyProtection="1">
      <alignment vertical="center" wrapText="1"/>
      <protection hidden="1"/>
    </xf>
    <xf numFmtId="0" fontId="0" fillId="0" borderId="0" xfId="0" applyAlignment="1">
      <alignment horizontal="center" vertical="center"/>
    </xf>
    <xf numFmtId="164" fontId="7" fillId="0" borderId="8" xfId="0" applyNumberFormat="1" applyFont="1" applyBorder="1" applyAlignment="1" applyProtection="1">
      <alignment horizontal="center" vertical="center"/>
      <protection hidden="1"/>
    </xf>
    <xf numFmtId="1" fontId="7" fillId="0" borderId="9" xfId="0" applyNumberFormat="1" applyFont="1" applyBorder="1" applyAlignment="1" applyProtection="1">
      <alignment horizontal="center" vertical="center"/>
      <protection hidden="1"/>
    </xf>
    <xf numFmtId="1" fontId="1" fillId="0" borderId="9" xfId="0" applyNumberFormat="1" applyFont="1" applyBorder="1" applyAlignment="1" applyProtection="1">
      <alignment horizontal="center" vertical="center"/>
      <protection hidden="1"/>
    </xf>
    <xf numFmtId="49" fontId="7" fillId="0" borderId="9" xfId="0" applyNumberFormat="1" applyFont="1" applyBorder="1" applyAlignment="1" applyProtection="1">
      <alignment vertical="center" wrapText="1"/>
      <protection hidden="1"/>
    </xf>
    <xf numFmtId="164" fontId="1" fillId="0" borderId="9" xfId="0" applyNumberFormat="1" applyFont="1" applyBorder="1" applyAlignment="1" applyProtection="1">
      <alignment horizontal="center" vertical="center"/>
      <protection hidden="1"/>
    </xf>
    <xf numFmtId="49" fontId="1" fillId="0" borderId="9" xfId="0" applyNumberFormat="1" applyFont="1" applyBorder="1" applyAlignment="1" applyProtection="1">
      <alignment vertical="center" wrapText="1"/>
      <protection hidden="1"/>
    </xf>
    <xf numFmtId="1" fontId="1" fillId="2" borderId="9" xfId="0" applyNumberFormat="1" applyFont="1" applyFill="1" applyBorder="1" applyAlignment="1" applyProtection="1">
      <alignment horizontal="center" vertical="center"/>
      <protection hidden="1"/>
    </xf>
    <xf numFmtId="49" fontId="1" fillId="2" borderId="9" xfId="0" applyNumberFormat="1" applyFont="1" applyFill="1" applyBorder="1" applyAlignment="1" applyProtection="1">
      <alignment vertical="center" wrapText="1"/>
      <protection hidden="1"/>
    </xf>
    <xf numFmtId="1" fontId="1" fillId="2" borderId="8" xfId="0" applyNumberFormat="1" applyFont="1" applyFill="1" applyBorder="1" applyAlignment="1" applyProtection="1">
      <alignment horizontal="center" vertical="center"/>
      <protection hidden="1"/>
    </xf>
    <xf numFmtId="164" fontId="1" fillId="2" borderId="9" xfId="0" applyNumberFormat="1" applyFont="1" applyFill="1" applyBorder="1" applyAlignment="1" applyProtection="1">
      <alignment horizontal="center" vertical="center"/>
      <protection hidden="1"/>
    </xf>
    <xf numFmtId="164" fontId="1" fillId="0" borderId="9" xfId="0" applyNumberFormat="1" applyFont="1" applyBorder="1" applyAlignment="1" applyProtection="1">
      <alignment horizontal="center" vertical="center"/>
      <protection locked="0"/>
    </xf>
    <xf numFmtId="164" fontId="7" fillId="0" borderId="9" xfId="0" applyNumberFormat="1" applyFont="1" applyBorder="1" applyAlignment="1" applyProtection="1">
      <alignment horizontal="center" vertical="center"/>
      <protection hidden="1"/>
    </xf>
    <xf numFmtId="49" fontId="3" fillId="0" borderId="9" xfId="0" applyNumberFormat="1" applyFont="1" applyBorder="1" applyAlignment="1" applyProtection="1">
      <alignment vertical="center" wrapText="1"/>
      <protection hidden="1"/>
    </xf>
    <xf numFmtId="49" fontId="10" fillId="0" borderId="9" xfId="1" applyNumberFormat="1" applyFont="1" applyBorder="1" applyAlignment="1" applyProtection="1">
      <alignment vertical="center" wrapText="1"/>
      <protection hidden="1"/>
    </xf>
    <xf numFmtId="49" fontId="11" fillId="0" borderId="9" xfId="1" applyNumberFormat="1" applyFont="1" applyBorder="1" applyAlignment="1" applyProtection="1">
      <alignment vertical="center" wrapText="1"/>
      <protection hidden="1"/>
    </xf>
    <xf numFmtId="49" fontId="1" fillId="0" borderId="9" xfId="1" applyNumberFormat="1" applyFont="1" applyBorder="1" applyAlignment="1" applyProtection="1">
      <alignment vertical="center" wrapText="1"/>
      <protection hidden="1"/>
    </xf>
    <xf numFmtId="49" fontId="1" fillId="2" borderId="9" xfId="1" applyNumberFormat="1" applyFont="1" applyFill="1" applyBorder="1" applyAlignment="1" applyProtection="1">
      <alignment vertical="center" wrapText="1"/>
      <protection hidden="1"/>
    </xf>
    <xf numFmtId="1" fontId="7" fillId="2" borderId="9" xfId="0" applyNumberFormat="1" applyFont="1" applyFill="1" applyBorder="1" applyAlignment="1" applyProtection="1">
      <alignment horizontal="center" vertical="center"/>
      <protection hidden="1"/>
    </xf>
    <xf numFmtId="49" fontId="7" fillId="2" borderId="9" xfId="0" applyNumberFormat="1" applyFont="1" applyFill="1" applyBorder="1" applyAlignment="1" applyProtection="1">
      <alignment vertical="center" wrapText="1"/>
      <protection hidden="1"/>
    </xf>
    <xf numFmtId="0" fontId="1" fillId="2" borderId="9" xfId="0" applyFont="1" applyFill="1" applyBorder="1" applyAlignment="1" applyProtection="1">
      <alignment horizontal="center" vertical="center"/>
      <protection hidden="1"/>
    </xf>
    <xf numFmtId="164" fontId="7" fillId="2" borderId="9" xfId="0" applyNumberFormat="1" applyFont="1" applyFill="1" applyBorder="1" applyAlignment="1" applyProtection="1">
      <alignment horizontal="center" vertical="center"/>
      <protection hidden="1"/>
    </xf>
    <xf numFmtId="49" fontId="12" fillId="0" borderId="9" xfId="1" applyNumberFormat="1" applyFont="1" applyBorder="1" applyAlignment="1" applyProtection="1">
      <alignment vertical="center" wrapText="1"/>
      <protection hidden="1"/>
    </xf>
    <xf numFmtId="49" fontId="7" fillId="2" borderId="9" xfId="1" applyNumberFormat="1" applyFont="1" applyFill="1" applyBorder="1" applyAlignment="1" applyProtection="1">
      <alignment vertical="center" wrapText="1"/>
      <protection hidden="1"/>
    </xf>
    <xf numFmtId="49" fontId="7" fillId="0" borderId="9" xfId="1" applyNumberFormat="1" applyFont="1" applyBorder="1" applyAlignment="1" applyProtection="1">
      <alignment vertical="center" wrapText="1"/>
      <protection hidden="1"/>
    </xf>
    <xf numFmtId="1" fontId="1" fillId="3" borderId="9" xfId="0" applyNumberFormat="1" applyFont="1" applyFill="1" applyBorder="1" applyAlignment="1" applyProtection="1">
      <alignment horizontal="center" vertical="center"/>
      <protection hidden="1"/>
    </xf>
    <xf numFmtId="49" fontId="7" fillId="3" borderId="9" xfId="0" applyNumberFormat="1" applyFont="1" applyFill="1" applyBorder="1" applyAlignment="1" applyProtection="1">
      <alignment vertical="center" wrapText="1"/>
      <protection hidden="1"/>
    </xf>
    <xf numFmtId="1" fontId="1" fillId="3" borderId="8" xfId="0" applyNumberFormat="1" applyFont="1" applyFill="1" applyBorder="1" applyAlignment="1" applyProtection="1">
      <alignment horizontal="center" vertical="center"/>
      <protection hidden="1"/>
    </xf>
    <xf numFmtId="164" fontId="7" fillId="3" borderId="9" xfId="0" applyNumberFormat="1" applyFont="1" applyFill="1" applyBorder="1" applyAlignment="1" applyProtection="1">
      <alignment horizontal="center" vertical="center"/>
      <protection hidden="1"/>
    </xf>
    <xf numFmtId="0" fontId="0" fillId="0" borderId="12" xfId="0" applyBorder="1"/>
    <xf numFmtId="0" fontId="0" fillId="0" borderId="13" xfId="0" applyBorder="1"/>
    <xf numFmtId="0" fontId="4" fillId="0" borderId="13" xfId="0" applyFont="1" applyBorder="1"/>
    <xf numFmtId="49" fontId="1" fillId="0" borderId="0" xfId="0" applyNumberFormat="1" applyFont="1" applyAlignment="1" applyProtection="1">
      <alignment horizontal="left" vertical="center"/>
      <protection hidden="1"/>
    </xf>
    <xf numFmtId="1" fontId="1" fillId="0" borderId="0" xfId="0" applyNumberFormat="1" applyFont="1" applyAlignment="1" applyProtection="1">
      <alignment horizontal="center" vertical="center"/>
      <protection hidden="1"/>
    </xf>
    <xf numFmtId="11" fontId="1" fillId="0" borderId="2" xfId="0" applyNumberFormat="1" applyFont="1" applyBorder="1" applyAlignment="1" applyProtection="1">
      <alignment horizontal="center" vertical="center"/>
      <protection hidden="1"/>
    </xf>
    <xf numFmtId="0" fontId="0" fillId="0" borderId="0" xfId="0" applyAlignment="1">
      <alignment horizontal="left" vertical="center"/>
    </xf>
    <xf numFmtId="49" fontId="1" fillId="0" borderId="0" xfId="0" applyNumberFormat="1" applyFont="1" applyAlignment="1" applyProtection="1">
      <alignment horizontal="left" vertical="center" wrapText="1"/>
      <protection hidden="1"/>
    </xf>
    <xf numFmtId="49" fontId="2" fillId="0" borderId="0" xfId="0" applyNumberFormat="1" applyFont="1" applyAlignment="1" applyProtection="1">
      <alignment horizontal="left" vertical="center" wrapText="1"/>
      <protection hidden="1"/>
    </xf>
    <xf numFmtId="0" fontId="0" fillId="0" borderId="0" xfId="0" applyAlignment="1">
      <alignment vertical="center"/>
    </xf>
    <xf numFmtId="49" fontId="7" fillId="0" borderId="0" xfId="0" applyNumberFormat="1" applyFont="1" applyAlignment="1" applyProtection="1">
      <alignment horizontal="center" vertical="center"/>
      <protection hidden="1"/>
    </xf>
    <xf numFmtId="49" fontId="1" fillId="0" borderId="0" xfId="0" applyNumberFormat="1" applyFont="1" applyAlignment="1" applyProtection="1">
      <alignment vertical="center"/>
      <protection hidden="1"/>
    </xf>
    <xf numFmtId="0" fontId="15" fillId="0" borderId="0" xfId="0" applyFont="1" applyAlignment="1">
      <alignment vertical="center"/>
    </xf>
    <xf numFmtId="49" fontId="7" fillId="0" borderId="0" xfId="0" applyNumberFormat="1" applyFont="1" applyAlignment="1" applyProtection="1">
      <alignment vertical="center"/>
      <protection hidden="1"/>
    </xf>
    <xf numFmtId="0" fontId="0" fillId="0" borderId="3" xfId="0" applyBorder="1" applyAlignment="1">
      <alignment vertical="center"/>
    </xf>
    <xf numFmtId="1" fontId="7" fillId="0" borderId="0" xfId="0" applyNumberFormat="1" applyFont="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protection hidden="1"/>
    </xf>
    <xf numFmtId="0" fontId="3" fillId="0" borderId="0" xfId="0" applyFont="1" applyAlignment="1">
      <alignment vertical="center"/>
    </xf>
    <xf numFmtId="0" fontId="1" fillId="0" borderId="0" xfId="0" applyFont="1" applyAlignment="1">
      <alignment vertical="center"/>
    </xf>
    <xf numFmtId="49" fontId="1" fillId="0" borderId="0" xfId="0" applyNumberFormat="1" applyFont="1" applyAlignment="1" applyProtection="1">
      <alignment horizontal="right" vertical="center"/>
      <protection hidden="1"/>
    </xf>
    <xf numFmtId="0" fontId="6" fillId="2" borderId="0" xfId="0" applyFont="1" applyFill="1" applyAlignment="1">
      <alignment horizontal="right"/>
    </xf>
    <xf numFmtId="0" fontId="4" fillId="0" borderId="0" xfId="0" applyFont="1" applyAlignment="1">
      <alignment horizontal="right" vertical="center"/>
    </xf>
    <xf numFmtId="49" fontId="7" fillId="0" borderId="8" xfId="0" applyNumberFormat="1" applyFont="1" applyBorder="1" applyAlignment="1" applyProtection="1">
      <alignment horizontal="left" vertical="center" wrapText="1"/>
      <protection hidden="1"/>
    </xf>
    <xf numFmtId="49" fontId="7" fillId="0" borderId="9" xfId="0" applyNumberFormat="1" applyFont="1" applyBorder="1" applyAlignment="1" applyProtection="1">
      <alignment horizontal="left" vertical="center" wrapText="1"/>
      <protection hidden="1"/>
    </xf>
    <xf numFmtId="49" fontId="1" fillId="0" borderId="9" xfId="0" applyNumberFormat="1" applyFont="1" applyBorder="1" applyAlignment="1" applyProtection="1">
      <alignment horizontal="left" vertical="center" wrapText="1"/>
      <protection hidden="1"/>
    </xf>
    <xf numFmtId="49" fontId="3" fillId="2" borderId="9" xfId="0" applyNumberFormat="1" applyFont="1" applyFill="1" applyBorder="1" applyAlignment="1" applyProtection="1">
      <alignment horizontal="left" vertical="center" wrapText="1"/>
      <protection hidden="1"/>
    </xf>
    <xf numFmtId="49" fontId="1" fillId="2" borderId="9" xfId="0" applyNumberFormat="1" applyFont="1" applyFill="1" applyBorder="1" applyAlignment="1" applyProtection="1">
      <alignment horizontal="left" vertical="center" wrapText="1"/>
      <protection hidden="1"/>
    </xf>
    <xf numFmtId="164" fontId="1" fillId="2" borderId="9" xfId="0" applyNumberFormat="1" applyFont="1" applyFill="1" applyBorder="1" applyAlignment="1" applyProtection="1">
      <alignment horizontal="center" vertical="center"/>
      <protection locked="0"/>
    </xf>
    <xf numFmtId="49" fontId="7" fillId="2" borderId="9" xfId="0" applyNumberFormat="1" applyFont="1" applyFill="1" applyBorder="1" applyAlignment="1" applyProtection="1">
      <alignment horizontal="left" vertical="center" wrapText="1"/>
      <protection hidden="1"/>
    </xf>
    <xf numFmtId="49" fontId="3" fillId="0" borderId="9" xfId="0" applyNumberFormat="1" applyFont="1" applyBorder="1" applyAlignment="1" applyProtection="1">
      <alignment horizontal="left" vertical="center" wrapText="1"/>
      <protection hidden="1"/>
    </xf>
    <xf numFmtId="49" fontId="7" fillId="3" borderId="9" xfId="0" applyNumberFormat="1" applyFont="1" applyFill="1" applyBorder="1" applyAlignment="1" applyProtection="1">
      <alignment horizontal="left" vertical="center" wrapText="1"/>
      <protection hidden="1"/>
    </xf>
    <xf numFmtId="164" fontId="7" fillId="0" borderId="21" xfId="0" applyNumberFormat="1" applyFont="1" applyBorder="1" applyAlignment="1" applyProtection="1">
      <alignment horizontal="center" vertical="center"/>
      <protection hidden="1"/>
    </xf>
    <xf numFmtId="1" fontId="1" fillId="4" borderId="21" xfId="0" applyNumberFormat="1" applyFont="1" applyFill="1" applyBorder="1" applyAlignment="1" applyProtection="1">
      <alignment horizontal="center" vertical="center"/>
      <protection hidden="1"/>
    </xf>
    <xf numFmtId="49" fontId="7" fillId="4" borderId="21" xfId="0" applyNumberFormat="1" applyFont="1" applyFill="1" applyBorder="1" applyAlignment="1" applyProtection="1">
      <alignment horizontal="left" vertical="center" wrapText="1"/>
      <protection hidden="1"/>
    </xf>
    <xf numFmtId="49" fontId="7" fillId="0" borderId="0" xfId="0" applyNumberFormat="1" applyFont="1" applyAlignment="1" applyProtection="1">
      <alignment horizontal="left" vertical="center" wrapText="1"/>
      <protection hidden="1"/>
    </xf>
    <xf numFmtId="1" fontId="7" fillId="0" borderId="0" xfId="0" applyNumberFormat="1" applyFont="1" applyAlignment="1" applyProtection="1">
      <alignment horizontal="center" vertical="center"/>
      <protection hidden="1"/>
    </xf>
    <xf numFmtId="164" fontId="7" fillId="0" borderId="0" xfId="0" applyNumberFormat="1" applyFont="1" applyAlignment="1" applyProtection="1">
      <alignment horizontal="center" vertical="center"/>
      <protection hidden="1"/>
    </xf>
    <xf numFmtId="49" fontId="0" fillId="0" borderId="0" xfId="0" applyNumberFormat="1" applyAlignment="1" applyProtection="1">
      <alignment vertical="center"/>
      <protection locked="0"/>
    </xf>
    <xf numFmtId="11" fontId="1" fillId="0" borderId="0" xfId="0" applyNumberFormat="1" applyFont="1" applyAlignment="1" applyProtection="1">
      <alignment horizontal="center" vertical="center"/>
      <protection hidden="1"/>
    </xf>
    <xf numFmtId="11" fontId="1" fillId="0" borderId="0" xfId="0" applyNumberFormat="1" applyFont="1" applyAlignment="1" applyProtection="1">
      <alignment vertical="center"/>
      <protection hidden="1"/>
    </xf>
    <xf numFmtId="0" fontId="14" fillId="0" borderId="1" xfId="0" applyFont="1" applyBorder="1" applyAlignment="1">
      <alignment horizontal="center" vertical="center"/>
    </xf>
    <xf numFmtId="0" fontId="14" fillId="0" borderId="0" xfId="0" applyFont="1" applyAlignment="1">
      <alignment horizontal="center" vertical="center"/>
    </xf>
    <xf numFmtId="164" fontId="15" fillId="0" borderId="9" xfId="0" applyNumberFormat="1" applyFont="1" applyBorder="1" applyAlignment="1" applyProtection="1">
      <alignment horizontal="center" vertical="center"/>
      <protection locked="0"/>
    </xf>
    <xf numFmtId="164" fontId="15" fillId="0" borderId="9" xfId="0" applyNumberFormat="1" applyFont="1" applyBorder="1" applyAlignment="1" applyProtection="1">
      <alignment horizontal="right" vertical="center"/>
      <protection locked="0"/>
    </xf>
    <xf numFmtId="164" fontId="15" fillId="0" borderId="9" xfId="0" applyNumberFormat="1" applyFont="1" applyBorder="1" applyAlignment="1" applyProtection="1">
      <alignment horizontal="right" vertical="center"/>
      <protection hidden="1"/>
    </xf>
    <xf numFmtId="164" fontId="5" fillId="0" borderId="9" xfId="0" applyNumberFormat="1" applyFont="1" applyBorder="1" applyAlignment="1" applyProtection="1">
      <alignment horizontal="center" vertical="center"/>
      <protection hidden="1"/>
    </xf>
    <xf numFmtId="164" fontId="7" fillId="0" borderId="9" xfId="0" applyNumberFormat="1" applyFont="1" applyBorder="1" applyAlignment="1" applyProtection="1">
      <alignment horizontal="center" vertical="center"/>
      <protection locked="0"/>
    </xf>
    <xf numFmtId="164" fontId="7" fillId="3" borderId="9" xfId="0" applyNumberFormat="1" applyFont="1" applyFill="1" applyBorder="1" applyAlignment="1" applyProtection="1">
      <alignment horizontal="center" vertical="center"/>
      <protection locked="0"/>
    </xf>
    <xf numFmtId="164" fontId="7" fillId="4" borderId="9" xfId="0" applyNumberFormat="1" applyFont="1" applyFill="1" applyBorder="1" applyAlignment="1" applyProtection="1">
      <alignment horizontal="center" vertical="center"/>
      <protection locked="0"/>
    </xf>
    <xf numFmtId="49" fontId="3" fillId="0" borderId="0" xfId="0" applyNumberFormat="1" applyFont="1" applyAlignment="1" applyProtection="1">
      <alignment horizontal="left" vertical="top" wrapText="1"/>
      <protection hidden="1"/>
    </xf>
    <xf numFmtId="0" fontId="0" fillId="0" borderId="0" xfId="0" applyAlignment="1">
      <alignment horizontal="center"/>
    </xf>
    <xf numFmtId="0" fontId="1" fillId="0" borderId="0" xfId="0" applyFont="1" applyAlignment="1">
      <alignment horizontal="center"/>
    </xf>
    <xf numFmtId="0" fontId="4" fillId="0" borderId="0" xfId="4"/>
    <xf numFmtId="49" fontId="4" fillId="0" borderId="0" xfId="4" applyNumberFormat="1" applyAlignment="1" applyProtection="1">
      <alignment horizontal="left" vertical="center"/>
      <protection locked="0"/>
    </xf>
    <xf numFmtId="49" fontId="1" fillId="0" borderId="0" xfId="4" applyNumberFormat="1" applyFont="1" applyProtection="1">
      <protection hidden="1"/>
    </xf>
    <xf numFmtId="11" fontId="1" fillId="0" borderId="0" xfId="4" applyNumberFormat="1" applyFont="1" applyAlignment="1" applyProtection="1">
      <alignment horizontal="center" vertical="center"/>
      <protection hidden="1"/>
    </xf>
    <xf numFmtId="0" fontId="1" fillId="0" borderId="0" xfId="4" applyFont="1" applyAlignment="1">
      <alignment horizontal="left"/>
    </xf>
    <xf numFmtId="0" fontId="4" fillId="0" borderId="0" xfId="4" applyAlignment="1">
      <alignment horizontal="left" vertical="center"/>
    </xf>
    <xf numFmtId="49" fontId="1" fillId="0" borderId="0" xfId="4" applyNumberFormat="1" applyFont="1" applyAlignment="1" applyProtection="1">
      <alignment horizontal="left" vertical="center" wrapText="1"/>
      <protection hidden="1"/>
    </xf>
    <xf numFmtId="49" fontId="2" fillId="0" borderId="0" xfId="4" applyNumberFormat="1" applyFont="1" applyAlignment="1" applyProtection="1">
      <alignment horizontal="left" vertical="center" wrapText="1"/>
      <protection hidden="1"/>
    </xf>
    <xf numFmtId="0" fontId="4" fillId="0" borderId="0" xfId="4" applyAlignment="1">
      <alignment vertical="center"/>
    </xf>
    <xf numFmtId="49"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center" vertical="center"/>
      <protection hidden="1"/>
    </xf>
    <xf numFmtId="0" fontId="15" fillId="0" borderId="0" xfId="4" applyFont="1" applyAlignment="1">
      <alignment vertical="center"/>
    </xf>
    <xf numFmtId="0" fontId="15" fillId="0" borderId="1" xfId="4" applyFont="1" applyBorder="1" applyAlignment="1">
      <alignment vertical="center"/>
    </xf>
    <xf numFmtId="49" fontId="1" fillId="0" borderId="0" xfId="4" applyNumberFormat="1" applyFont="1" applyAlignment="1" applyProtection="1">
      <alignment vertical="center"/>
      <protection hidden="1"/>
    </xf>
    <xf numFmtId="49" fontId="7" fillId="0" borderId="0" xfId="4" applyNumberFormat="1" applyFont="1" applyAlignment="1" applyProtection="1">
      <alignment vertical="center"/>
      <protection hidden="1"/>
    </xf>
    <xf numFmtId="0" fontId="4" fillId="0" borderId="0" xfId="4" applyAlignment="1">
      <alignment horizontal="center" vertical="center"/>
    </xf>
    <xf numFmtId="49" fontId="4" fillId="0" borderId="0" xfId="4" applyNumberFormat="1" applyAlignment="1" applyProtection="1">
      <alignment horizontal="left" vertical="center"/>
      <protection hidden="1"/>
    </xf>
    <xf numFmtId="49" fontId="4" fillId="0" borderId="3" xfId="4" applyNumberFormat="1" applyBorder="1" applyAlignment="1" applyProtection="1">
      <alignment vertical="center"/>
      <protection hidden="1"/>
    </xf>
    <xf numFmtId="49" fontId="2" fillId="0" borderId="0" xfId="4" applyNumberFormat="1" applyFont="1" applyAlignment="1" applyProtection="1">
      <alignment horizontal="right" vertical="center"/>
      <protection hidden="1"/>
    </xf>
    <xf numFmtId="1" fontId="7" fillId="0" borderId="0" xfId="4" applyNumberFormat="1" applyFont="1" applyAlignment="1" applyProtection="1">
      <alignment horizontal="center" vertical="center"/>
      <protection locked="0"/>
    </xf>
    <xf numFmtId="0" fontId="5" fillId="0" borderId="0" xfId="4" applyFont="1" applyAlignment="1">
      <alignment horizontal="center" vertical="center" wrapText="1"/>
    </xf>
    <xf numFmtId="0" fontId="4" fillId="0" borderId="0" xfId="4" applyAlignment="1">
      <alignment horizontal="center" vertical="center" wrapText="1"/>
    </xf>
    <xf numFmtId="0" fontId="18" fillId="0" borderId="0" xfId="4" applyFont="1" applyAlignment="1">
      <alignment horizontal="center" vertical="center" wrapText="1"/>
    </xf>
    <xf numFmtId="49" fontId="4" fillId="0" borderId="0" xfId="4" applyNumberFormat="1" applyAlignment="1" applyProtection="1">
      <alignment vertical="center"/>
      <protection hidden="1"/>
    </xf>
    <xf numFmtId="1" fontId="7" fillId="0" borderId="3" xfId="4" applyNumberFormat="1" applyFont="1" applyBorder="1" applyAlignment="1" applyProtection="1">
      <alignment horizontal="center" vertical="center"/>
      <protection locked="0"/>
    </xf>
    <xf numFmtId="0" fontId="4" fillId="0" borderId="3" xfId="4" applyBorder="1" applyAlignment="1">
      <alignment vertical="center"/>
    </xf>
    <xf numFmtId="0" fontId="3" fillId="0" borderId="0" xfId="4" applyFont="1" applyAlignment="1">
      <alignment vertical="center"/>
    </xf>
    <xf numFmtId="0" fontId="1" fillId="0" borderId="0" xfId="4" applyFont="1" applyAlignment="1">
      <alignment vertical="center"/>
    </xf>
    <xf numFmtId="49" fontId="1" fillId="0" borderId="0" xfId="4" applyNumberFormat="1" applyFont="1" applyAlignment="1" applyProtection="1">
      <alignment horizontal="right" vertical="center"/>
      <protection hidden="1"/>
    </xf>
    <xf numFmtId="0" fontId="6" fillId="2" borderId="0" xfId="4" applyFont="1" applyFill="1" applyAlignment="1">
      <alignment horizontal="right"/>
    </xf>
    <xf numFmtId="0" fontId="4" fillId="0" borderId="0" xfId="4" applyAlignment="1">
      <alignment horizontal="right" vertical="center"/>
    </xf>
    <xf numFmtId="1" fontId="2" fillId="0" borderId="3" xfId="4" applyNumberFormat="1" applyFont="1" applyBorder="1" applyAlignment="1" applyProtection="1">
      <alignment horizontal="center" vertical="center"/>
      <protection hidden="1"/>
    </xf>
    <xf numFmtId="1" fontId="7" fillId="0" borderId="8" xfId="4" applyNumberFormat="1" applyFont="1" applyBorder="1" applyAlignment="1" applyProtection="1">
      <alignment horizontal="center" vertical="center"/>
      <protection hidden="1"/>
    </xf>
    <xf numFmtId="1" fontId="1" fillId="0" borderId="8" xfId="4" applyNumberFormat="1" applyFont="1" applyBorder="1" applyAlignment="1" applyProtection="1">
      <alignment horizontal="center" vertical="center"/>
      <protection hidden="1"/>
    </xf>
    <xf numFmtId="49" fontId="7" fillId="0" borderId="8" xfId="4" applyNumberFormat="1" applyFont="1" applyBorder="1" applyAlignment="1" applyProtection="1">
      <alignment horizontal="left" vertical="center" wrapText="1"/>
      <protection hidden="1"/>
    </xf>
    <xf numFmtId="164" fontId="7" fillId="0" borderId="8" xfId="4" applyNumberFormat="1" applyFont="1" applyBorder="1" applyAlignment="1" applyProtection="1">
      <alignment horizontal="center" vertical="center"/>
      <protection hidden="1"/>
    </xf>
    <xf numFmtId="164" fontId="7" fillId="0" borderId="9" xfId="4" applyNumberFormat="1" applyFont="1" applyBorder="1" applyAlignment="1" applyProtection="1">
      <alignment horizontal="center" vertical="center"/>
      <protection hidden="1"/>
    </xf>
    <xf numFmtId="1" fontId="7" fillId="0" borderId="9" xfId="4" applyNumberFormat="1" applyFont="1" applyBorder="1" applyAlignment="1" applyProtection="1">
      <alignment horizontal="center" vertical="center"/>
      <protection hidden="1"/>
    </xf>
    <xf numFmtId="1" fontId="1" fillId="0" borderId="9" xfId="4" applyNumberFormat="1" applyFont="1" applyBorder="1" applyAlignment="1" applyProtection="1">
      <alignment horizontal="center" vertical="center"/>
      <protection hidden="1"/>
    </xf>
    <xf numFmtId="49" fontId="7"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hidden="1"/>
    </xf>
    <xf numFmtId="49" fontId="1"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locked="0"/>
    </xf>
    <xf numFmtId="49" fontId="3" fillId="2" borderId="9" xfId="4" applyNumberFormat="1" applyFont="1" applyFill="1" applyBorder="1" applyAlignment="1" applyProtection="1">
      <alignment horizontal="left" vertical="center" wrapText="1"/>
      <protection hidden="1"/>
    </xf>
    <xf numFmtId="164" fontId="19" fillId="0" borderId="9" xfId="4" applyNumberFormat="1" applyFont="1" applyBorder="1" applyAlignment="1" applyProtection="1">
      <alignment horizontal="left" vertical="center"/>
      <protection locked="0"/>
    </xf>
    <xf numFmtId="49" fontId="1" fillId="2" borderId="9" xfId="4" applyNumberFormat="1" applyFont="1" applyFill="1" applyBorder="1" applyAlignment="1" applyProtection="1">
      <alignment horizontal="left" vertical="center" wrapText="1"/>
      <protection hidden="1"/>
    </xf>
    <xf numFmtId="164" fontId="1" fillId="2" borderId="9" xfId="4" applyNumberFormat="1" applyFont="1" applyFill="1" applyBorder="1" applyAlignment="1" applyProtection="1">
      <alignment horizontal="center" vertical="center"/>
      <protection locked="0"/>
    </xf>
    <xf numFmtId="1" fontId="1" fillId="2" borderId="9" xfId="4" applyNumberFormat="1" applyFont="1" applyFill="1" applyBorder="1" applyAlignment="1" applyProtection="1">
      <alignment horizontal="center" vertical="center"/>
      <protection hidden="1"/>
    </xf>
    <xf numFmtId="164" fontId="19" fillId="0" borderId="9" xfId="4" applyNumberFormat="1" applyFont="1" applyBorder="1" applyAlignment="1" applyProtection="1">
      <alignment horizontal="left" vertical="center"/>
      <protection hidden="1"/>
    </xf>
    <xf numFmtId="1" fontId="7" fillId="2" borderId="9" xfId="4" applyNumberFormat="1" applyFont="1" applyFill="1" applyBorder="1" applyAlignment="1" applyProtection="1">
      <alignment horizontal="center" vertical="center"/>
      <protection hidden="1"/>
    </xf>
    <xf numFmtId="49" fontId="7" fillId="2" borderId="9" xfId="4" applyNumberFormat="1" applyFont="1" applyFill="1" applyBorder="1" applyAlignment="1" applyProtection="1">
      <alignment horizontal="left" vertical="center" wrapText="1"/>
      <protection hidden="1"/>
    </xf>
    <xf numFmtId="49" fontId="3" fillId="0" borderId="9" xfId="4" applyNumberFormat="1" applyFont="1" applyBorder="1" applyAlignment="1" applyProtection="1">
      <alignment horizontal="left" vertical="center" wrapText="1"/>
      <protection hidden="1"/>
    </xf>
    <xf numFmtId="1" fontId="1" fillId="3" borderId="9" xfId="4" applyNumberFormat="1" applyFont="1" applyFill="1" applyBorder="1" applyAlignment="1" applyProtection="1">
      <alignment horizontal="center" vertical="center"/>
      <protection hidden="1"/>
    </xf>
    <xf numFmtId="49" fontId="7" fillId="3" borderId="9" xfId="4" applyNumberFormat="1" applyFont="1" applyFill="1" applyBorder="1" applyAlignment="1" applyProtection="1">
      <alignment horizontal="left" vertical="center" wrapText="1"/>
      <protection hidden="1"/>
    </xf>
    <xf numFmtId="164" fontId="1" fillId="3" borderId="9" xfId="4" applyNumberFormat="1" applyFont="1" applyFill="1" applyBorder="1" applyAlignment="1" applyProtection="1">
      <alignment horizontal="center" vertical="center"/>
      <protection locked="0"/>
    </xf>
    <xf numFmtId="164" fontId="7" fillId="3" borderId="9" xfId="4" applyNumberFormat="1" applyFont="1" applyFill="1" applyBorder="1" applyAlignment="1" applyProtection="1">
      <alignment horizontal="center" vertical="center"/>
      <protection hidden="1"/>
    </xf>
    <xf numFmtId="164" fontId="7" fillId="0" borderId="21" xfId="4" applyNumberFormat="1" applyFont="1" applyBorder="1" applyAlignment="1" applyProtection="1">
      <alignment horizontal="center" vertical="center"/>
      <protection hidden="1"/>
    </xf>
    <xf numFmtId="164" fontId="1" fillId="4" borderId="9" xfId="4" applyNumberFormat="1" applyFont="1" applyFill="1" applyBorder="1" applyAlignment="1" applyProtection="1">
      <alignment horizontal="center" vertical="center"/>
      <protection locked="0"/>
    </xf>
    <xf numFmtId="164" fontId="7" fillId="4" borderId="9" xfId="4" applyNumberFormat="1" applyFont="1" applyFill="1" applyBorder="1" applyAlignment="1" applyProtection="1">
      <alignment horizontal="left" vertical="center"/>
      <protection locked="0"/>
    </xf>
    <xf numFmtId="49" fontId="1" fillId="4" borderId="9" xfId="4" applyNumberFormat="1" applyFont="1" applyFill="1" applyBorder="1" applyAlignment="1" applyProtection="1">
      <alignment horizontal="center" vertical="center"/>
      <protection locked="0"/>
    </xf>
    <xf numFmtId="1"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left" vertical="center" wrapText="1"/>
      <protection hidden="1"/>
    </xf>
    <xf numFmtId="1" fontId="7" fillId="0" borderId="0" xfId="4" applyNumberFormat="1" applyFont="1" applyAlignment="1" applyProtection="1">
      <alignment horizontal="center" vertical="center"/>
      <protection hidden="1"/>
    </xf>
    <xf numFmtId="164" fontId="7" fillId="0" borderId="0" xfId="4" applyNumberFormat="1" applyFont="1" applyAlignment="1" applyProtection="1">
      <alignment horizontal="center" vertical="center"/>
      <protection hidden="1"/>
    </xf>
    <xf numFmtId="49" fontId="4" fillId="0" borderId="0" xfId="4" applyNumberFormat="1" applyAlignment="1" applyProtection="1">
      <alignment vertical="center"/>
      <protection locked="0"/>
    </xf>
    <xf numFmtId="0" fontId="4" fillId="0" borderId="0" xfId="0" applyFont="1" applyAlignment="1">
      <alignment vertical="center"/>
    </xf>
    <xf numFmtId="0" fontId="4" fillId="0" borderId="0" xfId="4" applyAlignment="1">
      <alignment vertical="center" wrapText="1"/>
    </xf>
    <xf numFmtId="49" fontId="21" fillId="0" borderId="0" xfId="0" applyNumberFormat="1" applyFont="1" applyAlignment="1" applyProtection="1">
      <alignment horizontal="left" vertical="center"/>
      <protection hidden="1"/>
    </xf>
    <xf numFmtId="0" fontId="22" fillId="0" borderId="0" xfId="0" applyFont="1"/>
    <xf numFmtId="0" fontId="1" fillId="0" borderId="0" xfId="0" applyFont="1"/>
    <xf numFmtId="0" fontId="1" fillId="2" borderId="0" xfId="0" applyFont="1" applyFill="1" applyAlignment="1">
      <alignment horizontal="right"/>
    </xf>
    <xf numFmtId="1" fontId="1" fillId="0" borderId="5" xfId="0" applyNumberFormat="1" applyFont="1" applyBorder="1" applyAlignment="1" applyProtection="1">
      <alignment horizontal="center" vertical="center"/>
      <protection hidden="1"/>
    </xf>
    <xf numFmtId="1" fontId="4" fillId="0" borderId="5" xfId="0" applyNumberFormat="1" applyFont="1" applyBorder="1" applyAlignment="1" applyProtection="1">
      <alignment horizontal="center" vertical="center"/>
      <protection hidden="1"/>
    </xf>
    <xf numFmtId="1" fontId="1" fillId="0" borderId="3" xfId="0" applyNumberFormat="1" applyFont="1" applyBorder="1" applyAlignment="1" applyProtection="1">
      <alignment horizontal="center" vertical="center"/>
      <protection hidden="1"/>
    </xf>
    <xf numFmtId="1" fontId="4" fillId="0" borderId="3" xfId="0" applyNumberFormat="1" applyFont="1" applyBorder="1" applyAlignment="1" applyProtection="1">
      <alignment horizontal="center" vertical="center"/>
      <protection hidden="1"/>
    </xf>
    <xf numFmtId="1" fontId="1" fillId="0" borderId="14" xfId="0" applyNumberFormat="1" applyFont="1" applyBorder="1" applyAlignment="1" applyProtection="1">
      <alignment horizontal="center" vertical="center"/>
      <protection hidden="1"/>
    </xf>
    <xf numFmtId="1" fontId="4" fillId="3" borderId="3" xfId="0" applyNumberFormat="1" applyFont="1" applyFill="1" applyBorder="1" applyAlignment="1" applyProtection="1">
      <alignment horizontal="center" vertical="center"/>
      <protection hidden="1"/>
    </xf>
    <xf numFmtId="1" fontId="4" fillId="2" borderId="3"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xf numFmtId="0" fontId="0" fillId="2" borderId="3" xfId="0" applyFill="1" applyBorder="1"/>
    <xf numFmtId="0" fontId="14" fillId="2" borderId="3" xfId="0" applyFont="1" applyFill="1" applyBorder="1" applyAlignment="1">
      <alignment horizontal="center"/>
    </xf>
    <xf numFmtId="164" fontId="14" fillId="0" borderId="3" xfId="0" applyNumberFormat="1" applyFont="1" applyBorder="1" applyAlignment="1" applyProtection="1">
      <alignment horizontal="center" vertical="center"/>
      <protection hidden="1"/>
    </xf>
    <xf numFmtId="0" fontId="1" fillId="0" borderId="0" xfId="4" applyFont="1" applyAlignment="1">
      <alignment horizontal="left" vertical="top" wrapText="1"/>
    </xf>
    <xf numFmtId="0" fontId="0" fillId="0" borderId="1" xfId="0" applyBorder="1"/>
    <xf numFmtId="49" fontId="1" fillId="0" borderId="2" xfId="0" applyNumberFormat="1" applyFont="1" applyBorder="1" applyProtection="1">
      <protection hidden="1"/>
    </xf>
    <xf numFmtId="0" fontId="1" fillId="0" borderId="0" xfId="0" applyFont="1" applyAlignment="1">
      <alignment horizontal="left"/>
    </xf>
    <xf numFmtId="49" fontId="0" fillId="0" borderId="0" xfId="0" applyNumberFormat="1" applyAlignment="1" applyProtection="1">
      <alignment horizontal="center" vertical="center"/>
      <protection locked="0"/>
    </xf>
    <xf numFmtId="164" fontId="14" fillId="3" borderId="3" xfId="0" applyNumberFormat="1" applyFont="1" applyFill="1" applyBorder="1" applyAlignment="1" applyProtection="1">
      <alignment vertical="center"/>
      <protection hidden="1"/>
    </xf>
    <xf numFmtId="164" fontId="4" fillId="0" borderId="3" xfId="0" applyNumberFormat="1" applyFont="1" applyBorder="1" applyAlignment="1" applyProtection="1">
      <alignment horizontal="right" vertical="center"/>
      <protection locked="0"/>
    </xf>
    <xf numFmtId="164" fontId="14" fillId="3" borderId="3" xfId="0" applyNumberFormat="1" applyFont="1" applyFill="1" applyBorder="1" applyAlignment="1" applyProtection="1">
      <alignment horizontal="right" vertical="center"/>
      <protection hidden="1"/>
    </xf>
    <xf numFmtId="164" fontId="14" fillId="2" borderId="3" xfId="0" applyNumberFormat="1" applyFont="1" applyFill="1" applyBorder="1" applyAlignment="1" applyProtection="1">
      <alignment horizontal="right" vertical="center"/>
      <protection hidden="1"/>
    </xf>
    <xf numFmtId="0" fontId="0" fillId="2" borderId="3" xfId="0" applyFill="1" applyBorder="1" applyAlignment="1">
      <alignment horizontal="right"/>
    </xf>
    <xf numFmtId="0" fontId="14" fillId="2" borderId="3" xfId="0" applyFont="1" applyFill="1" applyBorder="1"/>
    <xf numFmtId="0" fontId="23" fillId="0" borderId="0" xfId="0" applyFont="1"/>
    <xf numFmtId="49" fontId="24" fillId="0" borderId="0" xfId="0" applyNumberFormat="1" applyFont="1" applyAlignment="1" applyProtection="1">
      <alignment horizontal="left" vertical="center" wrapText="1"/>
      <protection hidden="1"/>
    </xf>
    <xf numFmtId="49" fontId="0" fillId="0" borderId="0" xfId="0" applyNumberFormat="1" applyAlignment="1" applyProtection="1">
      <alignment vertical="center" wrapText="1"/>
      <protection locked="0"/>
    </xf>
    <xf numFmtId="0" fontId="0" fillId="2" borderId="3" xfId="0" applyFill="1" applyBorder="1" applyAlignment="1">
      <alignment vertical="center"/>
    </xf>
    <xf numFmtId="0" fontId="26" fillId="0" borderId="0" xfId="0" applyFont="1" applyAlignment="1">
      <alignment horizontal="justify" vertical="center"/>
    </xf>
    <xf numFmtId="0" fontId="26" fillId="0" borderId="0" xfId="0" applyFont="1" applyAlignment="1">
      <alignment vertical="center"/>
    </xf>
    <xf numFmtId="1" fontId="1" fillId="2" borderId="10" xfId="0" applyNumberFormat="1" applyFont="1" applyFill="1" applyBorder="1" applyAlignment="1" applyProtection="1">
      <alignment horizontal="center" vertical="center"/>
      <protection hidden="1"/>
    </xf>
    <xf numFmtId="164" fontId="7" fillId="2" borderId="11" xfId="0" applyNumberFormat="1" applyFont="1" applyFill="1" applyBorder="1" applyAlignment="1" applyProtection="1">
      <alignment horizontal="center" vertical="center"/>
      <protection hidden="1"/>
    </xf>
    <xf numFmtId="0" fontId="1" fillId="0" borderId="0" xfId="4" applyFont="1" applyAlignment="1">
      <alignment horizontal="left" vertical="center"/>
    </xf>
    <xf numFmtId="0" fontId="1" fillId="0" borderId="0" xfId="4" applyFont="1" applyAlignment="1">
      <alignment horizontal="left"/>
    </xf>
    <xf numFmtId="1" fontId="2" fillId="0" borderId="6" xfId="0" applyNumberFormat="1" applyFont="1" applyBorder="1" applyAlignment="1" applyProtection="1">
      <alignment horizontal="center" vertical="center"/>
      <protection hidden="1"/>
    </xf>
    <xf numFmtId="1" fontId="2" fillId="0" borderId="7" xfId="0" applyNumberFormat="1" applyFont="1" applyBorder="1" applyAlignment="1" applyProtection="1">
      <alignment horizontal="center" vertical="center"/>
      <protection hidden="1"/>
    </xf>
    <xf numFmtId="49" fontId="1" fillId="0" borderId="0" xfId="0" applyNumberFormat="1" applyFont="1" applyAlignment="1" applyProtection="1">
      <alignment horizontal="left" vertical="top" wrapText="1"/>
      <protection hidden="1"/>
    </xf>
    <xf numFmtId="49" fontId="3" fillId="0" borderId="0" xfId="0" applyNumberFormat="1" applyFont="1" applyAlignment="1" applyProtection="1">
      <alignment horizontal="left" vertical="top" wrapText="1"/>
      <protection hidden="1"/>
    </xf>
    <xf numFmtId="0" fontId="14" fillId="0" borderId="1" xfId="0" applyFont="1" applyBorder="1" applyAlignment="1">
      <alignment horizontal="center"/>
    </xf>
    <xf numFmtId="49" fontId="1" fillId="0" borderId="2" xfId="0" applyNumberFormat="1" applyFont="1" applyBorder="1" applyAlignment="1" applyProtection="1">
      <alignment horizontal="center"/>
      <protection hidden="1"/>
    </xf>
    <xf numFmtId="49" fontId="5" fillId="0" borderId="0" xfId="0" applyNumberFormat="1" applyFont="1" applyAlignment="1" applyProtection="1">
      <alignment horizontal="center" vertical="center" wrapText="1"/>
      <protection locked="0"/>
    </xf>
    <xf numFmtId="14" fontId="6" fillId="0" borderId="0" xfId="0" applyNumberFormat="1"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49" fontId="1" fillId="0" borderId="0" xfId="0" applyNumberFormat="1" applyFont="1" applyAlignment="1" applyProtection="1">
      <alignment horizontal="center"/>
      <protection hidden="1"/>
    </xf>
    <xf numFmtId="0" fontId="1" fillId="0" borderId="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 fillId="0" borderId="0" xfId="0" applyFont="1" applyAlignment="1">
      <alignment horizontal="center"/>
    </xf>
    <xf numFmtId="0" fontId="4" fillId="0" borderId="0" xfId="4" applyAlignment="1">
      <alignment horizontal="left"/>
    </xf>
    <xf numFmtId="0" fontId="1" fillId="0" borderId="2" xfId="0" applyFont="1" applyBorder="1" applyAlignment="1">
      <alignment horizontal="center"/>
    </xf>
    <xf numFmtId="49" fontId="4" fillId="0" borderId="0" xfId="0" applyNumberFormat="1" applyFont="1" applyAlignment="1" applyProtection="1">
      <alignment horizontal="center" vertical="center"/>
      <protection locked="0"/>
    </xf>
    <xf numFmtId="49" fontId="0" fillId="0" borderId="0" xfId="0" applyNumberFormat="1" applyAlignment="1" applyProtection="1">
      <alignment horizontal="center" vertical="center"/>
      <protection locked="0"/>
    </xf>
    <xf numFmtId="0" fontId="0" fillId="0" borderId="1" xfId="0" applyBorder="1" applyAlignment="1">
      <alignment horizontal="center"/>
    </xf>
    <xf numFmtId="0" fontId="4" fillId="0" borderId="1" xfId="4" applyBorder="1" applyAlignment="1">
      <alignment horizontal="center"/>
    </xf>
    <xf numFmtId="0" fontId="1" fillId="0" borderId="0" xfId="0" applyFont="1" applyAlignment="1">
      <alignment horizontal="left"/>
    </xf>
    <xf numFmtId="49" fontId="4" fillId="2" borderId="6" xfId="0" applyNumberFormat="1" applyFont="1" applyFill="1" applyBorder="1" applyAlignment="1" applyProtection="1">
      <alignment horizontal="left" wrapText="1"/>
      <protection hidden="1"/>
    </xf>
    <xf numFmtId="49" fontId="4" fillId="2" borderId="22" xfId="0" applyNumberFormat="1" applyFont="1" applyFill="1" applyBorder="1" applyAlignment="1" applyProtection="1">
      <alignment horizontal="left" wrapText="1"/>
      <protection hidden="1"/>
    </xf>
    <xf numFmtId="49" fontId="4" fillId="0" borderId="6" xfId="0" applyNumberFormat="1" applyFont="1" applyBorder="1" applyAlignment="1" applyProtection="1">
      <alignment horizontal="left" wrapText="1"/>
      <protection hidden="1"/>
    </xf>
    <xf numFmtId="49" fontId="4" fillId="0" borderId="22" xfId="0" applyNumberFormat="1" applyFont="1" applyBorder="1" applyAlignment="1" applyProtection="1">
      <alignment horizontal="left" wrapText="1"/>
      <protection hidden="1"/>
    </xf>
    <xf numFmtId="0" fontId="1" fillId="0" borderId="0" xfId="4" applyFont="1" applyAlignment="1">
      <alignment horizontal="left" vertical="top" wrapText="1"/>
    </xf>
    <xf numFmtId="49" fontId="14" fillId="3" borderId="6" xfId="0" applyNumberFormat="1" applyFont="1" applyFill="1" applyBorder="1" applyAlignment="1" applyProtection="1">
      <alignment horizontal="left" vertical="center" wrapText="1"/>
      <protection hidden="1"/>
    </xf>
    <xf numFmtId="49" fontId="14" fillId="3" borderId="22" xfId="0" applyNumberFormat="1" applyFont="1" applyFill="1" applyBorder="1" applyAlignment="1" applyProtection="1">
      <alignment horizontal="left" vertical="center" wrapText="1"/>
      <protection hidden="1"/>
    </xf>
    <xf numFmtId="49" fontId="4" fillId="2" borderId="6" xfId="0" applyNumberFormat="1" applyFont="1" applyFill="1" applyBorder="1" applyAlignment="1" applyProtection="1">
      <alignment horizontal="left" vertical="top" wrapText="1"/>
      <protection hidden="1"/>
    </xf>
    <xf numFmtId="49" fontId="4" fillId="2" borderId="22" xfId="0" applyNumberFormat="1" applyFont="1" applyFill="1" applyBorder="1" applyAlignment="1" applyProtection="1">
      <alignment horizontal="left" vertical="top" wrapText="1"/>
      <protection hidden="1"/>
    </xf>
    <xf numFmtId="49" fontId="4" fillId="2" borderId="6" xfId="0" applyNumberFormat="1" applyFont="1" applyFill="1" applyBorder="1" applyAlignment="1" applyProtection="1">
      <alignment horizontal="left" vertical="center" wrapText="1"/>
      <protection hidden="1"/>
    </xf>
    <xf numFmtId="49" fontId="4" fillId="2" borderId="22" xfId="0" applyNumberFormat="1" applyFont="1" applyFill="1" applyBorder="1" applyAlignment="1" applyProtection="1">
      <alignment horizontal="left" vertical="center" wrapText="1"/>
      <protection hidden="1"/>
    </xf>
    <xf numFmtId="49" fontId="14" fillId="2" borderId="6" xfId="0" applyNumberFormat="1" applyFont="1" applyFill="1" applyBorder="1" applyAlignment="1" applyProtection="1">
      <alignment horizontal="left" wrapText="1"/>
      <protection hidden="1"/>
    </xf>
    <xf numFmtId="49" fontId="14" fillId="2" borderId="22" xfId="0" applyNumberFormat="1" applyFont="1" applyFill="1" applyBorder="1" applyAlignment="1" applyProtection="1">
      <alignment horizontal="left" wrapText="1"/>
      <protection hidden="1"/>
    </xf>
    <xf numFmtId="49" fontId="14" fillId="2" borderId="6" xfId="0" applyNumberFormat="1" applyFont="1" applyFill="1" applyBorder="1" applyAlignment="1" applyProtection="1">
      <alignment horizontal="left" vertical="center" wrapText="1"/>
      <protection hidden="1"/>
    </xf>
    <xf numFmtId="49" fontId="14" fillId="2" borderId="22" xfId="0" applyNumberFormat="1" applyFont="1" applyFill="1" applyBorder="1" applyAlignment="1" applyProtection="1">
      <alignment horizontal="left" vertical="center" wrapText="1"/>
      <protection hidden="1"/>
    </xf>
    <xf numFmtId="49" fontId="5" fillId="0" borderId="0" xfId="0" applyNumberFormat="1" applyFont="1" applyAlignment="1" applyProtection="1">
      <alignment horizontal="center" vertical="center"/>
      <protection hidden="1"/>
    </xf>
    <xf numFmtId="49" fontId="20" fillId="0" borderId="0" xfId="0" applyNumberFormat="1" applyFont="1" applyAlignment="1" applyProtection="1">
      <alignment horizontal="center" vertical="center"/>
      <protection hidden="1"/>
    </xf>
    <xf numFmtId="0" fontId="5" fillId="0" borderId="0" xfId="4" applyFont="1" applyAlignment="1">
      <alignment horizontal="center" vertical="center" wrapText="1"/>
    </xf>
    <xf numFmtId="49" fontId="4" fillId="0" borderId="5" xfId="0" applyNumberFormat="1" applyFont="1" applyBorder="1" applyAlignment="1" applyProtection="1">
      <alignment horizontal="center" vertical="center" wrapText="1"/>
      <protection hidden="1"/>
    </xf>
    <xf numFmtId="49" fontId="4" fillId="0" borderId="15" xfId="0" applyNumberFormat="1" applyFont="1" applyBorder="1" applyAlignment="1" applyProtection="1">
      <alignment horizontal="center" vertical="center" wrapText="1"/>
      <protection hidden="1"/>
    </xf>
    <xf numFmtId="49" fontId="4" fillId="0" borderId="18" xfId="0" applyNumberFormat="1" applyFont="1" applyBorder="1" applyAlignment="1" applyProtection="1">
      <alignment horizontal="center" vertical="center" wrapText="1"/>
      <protection hidden="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 xfId="0" applyFont="1" applyBorder="1" applyAlignment="1">
      <alignment horizontal="center" vertical="center" wrapText="1"/>
    </xf>
    <xf numFmtId="1" fontId="4" fillId="0" borderId="6" xfId="0" applyNumberFormat="1" applyFont="1" applyBorder="1" applyAlignment="1" applyProtection="1">
      <alignment horizontal="center" vertical="center"/>
      <protection hidden="1"/>
    </xf>
    <xf numFmtId="1" fontId="4" fillId="0" borderId="22" xfId="0" applyNumberFormat="1" applyFont="1" applyBorder="1" applyAlignment="1" applyProtection="1">
      <alignment horizontal="center" vertical="center"/>
      <protection hidden="1"/>
    </xf>
    <xf numFmtId="0" fontId="1" fillId="0" borderId="0" xfId="0" applyFont="1" applyAlignment="1">
      <alignment horizontal="left" vertical="center"/>
    </xf>
    <xf numFmtId="49" fontId="1" fillId="0" borderId="0" xfId="0" applyNumberFormat="1" applyFont="1" applyAlignment="1" applyProtection="1">
      <alignment horizontal="left" vertical="center"/>
      <protection hidden="1"/>
    </xf>
    <xf numFmtId="49" fontId="1" fillId="0" borderId="17" xfId="0" applyNumberFormat="1" applyFont="1" applyBorder="1" applyAlignment="1" applyProtection="1">
      <alignment horizontal="left" vertical="center"/>
      <protection hidden="1"/>
    </xf>
    <xf numFmtId="0" fontId="4" fillId="0" borderId="4"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14" xfId="0" applyFont="1" applyBorder="1" applyAlignment="1" applyProtection="1">
      <alignment horizontal="center" vertical="center" wrapText="1"/>
      <protection hidden="1"/>
    </xf>
    <xf numFmtId="0" fontId="4" fillId="0" borderId="19"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0" fontId="4" fillId="0" borderId="20" xfId="0" applyFont="1" applyBorder="1" applyAlignment="1" applyProtection="1">
      <alignment horizontal="center" vertical="center" wrapText="1"/>
      <protection hidden="1"/>
    </xf>
    <xf numFmtId="0" fontId="4" fillId="0" borderId="5" xfId="0" applyFont="1" applyBorder="1" applyAlignment="1">
      <alignment horizontal="center" vertical="center"/>
    </xf>
    <xf numFmtId="0" fontId="4" fillId="0" borderId="18" xfId="0" applyFont="1" applyBorder="1" applyAlignment="1">
      <alignment horizontal="center" vertical="center"/>
    </xf>
    <xf numFmtId="49" fontId="1" fillId="0" borderId="0" xfId="0" applyNumberFormat="1" applyFont="1" applyAlignment="1" applyProtection="1">
      <alignment horizontal="center" vertical="center"/>
      <protection hidden="1"/>
    </xf>
    <xf numFmtId="49" fontId="7" fillId="0" borderId="0" xfId="0" applyNumberFormat="1" applyFont="1" applyAlignment="1" applyProtection="1">
      <alignment horizontal="center" vertical="center"/>
      <protection hidden="1"/>
    </xf>
    <xf numFmtId="0" fontId="5" fillId="0" borderId="16" xfId="0" applyFont="1" applyBorder="1" applyAlignment="1">
      <alignment horizontal="center" vertical="center" wrapText="1"/>
    </xf>
    <xf numFmtId="1" fontId="2" fillId="0" borderId="22" xfId="0" applyNumberFormat="1" applyFont="1" applyBorder="1" applyAlignment="1" applyProtection="1">
      <alignment horizontal="center" vertical="center"/>
      <protection hidden="1"/>
    </xf>
    <xf numFmtId="49" fontId="4"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49" fontId="1" fillId="0" borderId="0" xfId="0" applyNumberFormat="1" applyFont="1" applyAlignment="1" applyProtection="1">
      <alignment vertical="center"/>
      <protection hidden="1"/>
    </xf>
    <xf numFmtId="0" fontId="14" fillId="0" borderId="0" xfId="0" applyFont="1" applyAlignment="1">
      <alignment horizontal="center" vertical="center" wrapText="1"/>
    </xf>
    <xf numFmtId="49" fontId="1" fillId="0" borderId="2" xfId="0" applyNumberFormat="1" applyFont="1" applyBorder="1" applyAlignment="1" applyProtection="1">
      <alignment horizontal="center" vertical="center"/>
      <protection hidden="1"/>
    </xf>
    <xf numFmtId="14" fontId="15" fillId="0" borderId="0" xfId="0" applyNumberFormat="1" applyFont="1" applyAlignment="1">
      <alignment vertical="center"/>
    </xf>
    <xf numFmtId="0" fontId="23" fillId="0" borderId="0" xfId="0" applyFont="1" applyAlignment="1">
      <alignment horizontal="center"/>
    </xf>
    <xf numFmtId="49" fontId="1" fillId="0" borderId="0" xfId="0" applyNumberFormat="1" applyFont="1" applyAlignment="1" applyProtection="1">
      <alignment horizontal="left" vertical="center" wrapText="1"/>
      <protection hidden="1"/>
    </xf>
    <xf numFmtId="49" fontId="3" fillId="0" borderId="0" xfId="0" applyNumberFormat="1" applyFont="1" applyAlignment="1" applyProtection="1">
      <alignment horizontal="left" vertical="center" wrapText="1"/>
      <protection hidden="1"/>
    </xf>
    <xf numFmtId="0" fontId="14" fillId="0" borderId="1" xfId="0" applyFont="1" applyBorder="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top" wrapText="1"/>
    </xf>
    <xf numFmtId="0" fontId="26" fillId="0" borderId="0" xfId="0" applyFont="1" applyAlignment="1">
      <alignment horizontal="left" vertical="center" wrapText="1"/>
    </xf>
    <xf numFmtId="0" fontId="26" fillId="0" borderId="0" xfId="0" applyFont="1" applyAlignment="1">
      <alignment horizontal="left" vertical="center"/>
    </xf>
    <xf numFmtId="0" fontId="27" fillId="0" borderId="0" xfId="0" applyFont="1" applyAlignment="1">
      <alignment horizontal="center" vertical="center" wrapText="1"/>
    </xf>
    <xf numFmtId="0" fontId="27" fillId="0" borderId="0" xfId="0" applyFont="1" applyAlignment="1">
      <alignment horizontal="center" vertical="center"/>
    </xf>
    <xf numFmtId="0" fontId="26" fillId="0" borderId="0" xfId="0" applyFont="1" applyAlignment="1">
      <alignment vertical="center" wrapText="1"/>
    </xf>
    <xf numFmtId="0" fontId="26" fillId="0" borderId="0" xfId="0" applyFont="1" applyAlignment="1">
      <alignment horizontal="left" wrapText="1"/>
    </xf>
    <xf numFmtId="0" fontId="28" fillId="0" borderId="0" xfId="0" applyFont="1" applyAlignment="1">
      <alignment horizontal="left" vertical="center" wrapText="1"/>
    </xf>
    <xf numFmtId="49" fontId="7" fillId="0" borderId="1" xfId="4" applyNumberFormat="1" applyFont="1" applyBorder="1" applyAlignment="1" applyProtection="1">
      <alignment horizontal="center" vertical="center"/>
      <protection hidden="1"/>
    </xf>
    <xf numFmtId="49" fontId="1" fillId="0" borderId="0" xfId="4" applyNumberFormat="1" applyFont="1" applyAlignment="1" applyProtection="1">
      <alignment horizontal="left" vertical="center" wrapText="1"/>
      <protection hidden="1"/>
    </xf>
    <xf numFmtId="49" fontId="7" fillId="0" borderId="0" xfId="0" applyNumberFormat="1" applyFont="1" applyAlignment="1" applyProtection="1">
      <alignment horizontal="center" vertical="center" wrapText="1"/>
      <protection locked="0"/>
    </xf>
    <xf numFmtId="0" fontId="4" fillId="0" borderId="0" xfId="0" applyFont="1" applyAlignment="1">
      <alignment horizontal="center" shrinkToFit="1"/>
    </xf>
    <xf numFmtId="0" fontId="4" fillId="0" borderId="1" xfId="4" applyBorder="1" applyAlignment="1">
      <alignment horizontal="center" vertical="center"/>
    </xf>
    <xf numFmtId="49" fontId="1" fillId="0" borderId="0" xfId="4" applyNumberFormat="1" applyFont="1" applyAlignment="1" applyProtection="1">
      <alignment horizontal="center" vertical="center"/>
      <protection hidden="1"/>
    </xf>
    <xf numFmtId="0" fontId="1" fillId="0" borderId="0" xfId="0" applyFont="1" applyAlignment="1">
      <alignment horizontal="center" vertical="center"/>
    </xf>
    <xf numFmtId="1" fontId="2" fillId="0" borderId="3" xfId="4" applyNumberFormat="1" applyFont="1" applyBorder="1" applyAlignment="1" applyProtection="1">
      <alignment horizontal="center" vertical="center"/>
      <protection hidden="1"/>
    </xf>
    <xf numFmtId="49" fontId="1" fillId="0" borderId="2" xfId="4" applyNumberFormat="1" applyFont="1" applyBorder="1" applyAlignment="1" applyProtection="1">
      <alignment horizontal="center" vertical="center"/>
      <protection hidden="1"/>
    </xf>
    <xf numFmtId="0" fontId="5" fillId="0" borderId="0" xfId="4" applyFont="1" applyAlignment="1">
      <alignment horizontal="center" vertical="center"/>
    </xf>
    <xf numFmtId="0" fontId="4" fillId="0" borderId="0" xfId="4" applyAlignment="1">
      <alignment horizontal="center" vertical="center"/>
    </xf>
    <xf numFmtId="0" fontId="4" fillId="0" borderId="0" xfId="4" applyAlignment="1">
      <alignment horizontal="center" vertical="center" wrapText="1"/>
    </xf>
    <xf numFmtId="0" fontId="4" fillId="0" borderId="4" xfId="4" applyBorder="1" applyAlignment="1" applyProtection="1">
      <alignment horizontal="center" vertical="center" wrapText="1"/>
      <protection hidden="1"/>
    </xf>
    <xf numFmtId="0" fontId="4" fillId="0" borderId="2" xfId="4" applyBorder="1" applyAlignment="1" applyProtection="1">
      <alignment horizontal="center" vertical="center" wrapText="1"/>
      <protection hidden="1"/>
    </xf>
    <xf numFmtId="0" fontId="4" fillId="0" borderId="14" xfId="4" applyBorder="1" applyAlignment="1" applyProtection="1">
      <alignment horizontal="center" vertical="center" wrapText="1"/>
      <protection hidden="1"/>
    </xf>
    <xf numFmtId="0" fontId="4" fillId="0" borderId="16" xfId="4" applyBorder="1" applyAlignment="1" applyProtection="1">
      <alignment horizontal="center" vertical="center" wrapText="1"/>
      <protection hidden="1"/>
    </xf>
    <xf numFmtId="0" fontId="4" fillId="0" borderId="0" xfId="4" applyAlignment="1" applyProtection="1">
      <alignment horizontal="center" vertical="center" wrapText="1"/>
      <protection hidden="1"/>
    </xf>
    <xf numFmtId="0" fontId="4" fillId="0" borderId="17" xfId="4" applyBorder="1" applyAlignment="1" applyProtection="1">
      <alignment horizontal="center" vertical="center" wrapText="1"/>
      <protection hidden="1"/>
    </xf>
    <xf numFmtId="0" fontId="4" fillId="0" borderId="19" xfId="4" applyBorder="1" applyAlignment="1" applyProtection="1">
      <alignment horizontal="center" vertical="center" wrapText="1"/>
      <protection hidden="1"/>
    </xf>
    <xf numFmtId="0" fontId="4" fillId="0" borderId="1" xfId="4" applyBorder="1" applyAlignment="1" applyProtection="1">
      <alignment horizontal="center" vertical="center" wrapText="1"/>
      <protection hidden="1"/>
    </xf>
    <xf numFmtId="0" fontId="4" fillId="0" borderId="20" xfId="4" applyBorder="1" applyAlignment="1" applyProtection="1">
      <alignment horizontal="center" vertical="center" wrapText="1"/>
      <protection hidden="1"/>
    </xf>
    <xf numFmtId="0" fontId="4" fillId="0" borderId="5" xfId="4" applyBorder="1" applyAlignment="1">
      <alignment horizontal="center" vertical="center"/>
    </xf>
    <xf numFmtId="0" fontId="4" fillId="0" borderId="15" xfId="4" applyBorder="1" applyAlignment="1">
      <alignment horizontal="center" vertical="center"/>
    </xf>
    <xf numFmtId="0" fontId="4" fillId="0" borderId="18" xfId="4" applyBorder="1" applyAlignment="1">
      <alignment horizontal="center" vertical="center"/>
    </xf>
    <xf numFmtId="0" fontId="4" fillId="0" borderId="5" xfId="4" applyBorder="1" applyAlignment="1">
      <alignment horizontal="center" vertical="center" wrapText="1"/>
    </xf>
    <xf numFmtId="0" fontId="4" fillId="0" borderId="15" xfId="4" applyBorder="1" applyAlignment="1">
      <alignment horizontal="center" vertical="center" wrapText="1"/>
    </xf>
    <xf numFmtId="0" fontId="4" fillId="0" borderId="18" xfId="4" applyBorder="1" applyAlignment="1">
      <alignment horizontal="center" vertical="center" wrapText="1"/>
    </xf>
  </cellXfs>
  <cellStyles count="5">
    <cellStyle name="Įprastas" xfId="0" builtinId="0"/>
    <cellStyle name="Įprastas 2" xfId="4" xr:uid="{4E9CCD9C-289F-4BFA-9D39-FF9259AF87D5}"/>
    <cellStyle name="Normal 3 7" xfId="3" xr:uid="{BD883FA7-AF28-4618-8841-C15DF25AB550}"/>
    <cellStyle name="Normal_39 2sav paj iš" xfId="2" xr:uid="{00000000-0005-0000-0000-000001000000}"/>
    <cellStyle name="Normal_SAVAPYSssss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0"/>
  <sheetViews>
    <sheetView tabSelected="1" zoomScale="115" zoomScaleNormal="115" workbookViewId="0">
      <selection activeCell="L14" sqref="L14"/>
    </sheetView>
  </sheetViews>
  <sheetFormatPr defaultRowHeight="12" x14ac:dyDescent="0.2"/>
  <cols>
    <col min="1" max="2" width="3" customWidth="1"/>
    <col min="3" max="3" width="2.33203125" customWidth="1"/>
    <col min="4" max="4" width="3" customWidth="1"/>
    <col min="5" max="5" width="2.83203125" customWidth="1"/>
    <col min="6" max="6" width="3" customWidth="1"/>
    <col min="7" max="7" width="58" customWidth="1"/>
    <col min="8" max="8" width="4" customWidth="1"/>
    <col min="9" max="9" width="12.6640625" customWidth="1"/>
    <col min="10" max="10" width="12.83203125" customWidth="1"/>
    <col min="11" max="11" width="9.33203125" customWidth="1"/>
  </cols>
  <sheetData>
    <row r="1" spans="1:11" ht="27.75" customHeight="1" x14ac:dyDescent="0.2">
      <c r="H1" s="210" t="s">
        <v>238</v>
      </c>
      <c r="I1" s="210"/>
      <c r="J1" s="210"/>
      <c r="K1" s="1"/>
    </row>
    <row r="2" spans="1:11" ht="12" customHeight="1" x14ac:dyDescent="0.2">
      <c r="H2" s="211"/>
      <c r="I2" s="211"/>
      <c r="J2" s="211"/>
      <c r="K2" s="1"/>
    </row>
    <row r="3" spans="1:11" ht="23.25" customHeight="1" x14ac:dyDescent="0.2">
      <c r="F3" s="212" t="s">
        <v>234</v>
      </c>
      <c r="G3" s="212"/>
      <c r="H3" s="212"/>
      <c r="I3" s="212"/>
      <c r="J3" s="2"/>
      <c r="K3" s="2"/>
    </row>
    <row r="4" spans="1:11" x14ac:dyDescent="0.2">
      <c r="F4" s="213" t="s">
        <v>0</v>
      </c>
      <c r="G4" s="213"/>
      <c r="H4" s="213"/>
      <c r="I4" s="213"/>
      <c r="J4" s="3"/>
    </row>
    <row r="5" spans="1:11" x14ac:dyDescent="0.2">
      <c r="F5" s="7"/>
      <c r="G5" s="7"/>
      <c r="H5" s="7"/>
      <c r="I5" s="7"/>
      <c r="J5" s="3"/>
    </row>
    <row r="6" spans="1:11" x14ac:dyDescent="0.2">
      <c r="G6" s="217" t="s">
        <v>324</v>
      </c>
      <c r="H6" s="218"/>
      <c r="I6" s="218"/>
    </row>
    <row r="7" spans="1:11" ht="14.25" customHeight="1" x14ac:dyDescent="0.2">
      <c r="G7" s="222" t="s">
        <v>1</v>
      </c>
      <c r="H7" s="222"/>
      <c r="I7" s="222"/>
    </row>
    <row r="8" spans="1:11" ht="24.75" customHeight="1" x14ac:dyDescent="0.2">
      <c r="A8" s="214" t="s">
        <v>358</v>
      </c>
      <c r="B8" s="214"/>
      <c r="C8" s="214"/>
      <c r="D8" s="214"/>
      <c r="E8" s="214"/>
      <c r="F8" s="214"/>
      <c r="G8" s="214"/>
      <c r="H8" s="214"/>
      <c r="I8" s="214"/>
      <c r="J8" s="214"/>
      <c r="K8" s="5"/>
    </row>
    <row r="9" spans="1:11" x14ac:dyDescent="0.2">
      <c r="G9" s="215">
        <v>45303</v>
      </c>
      <c r="H9" s="216"/>
      <c r="I9" s="216"/>
      <c r="J9" s="216"/>
    </row>
    <row r="10" spans="1:11" x14ac:dyDescent="0.2">
      <c r="G10" s="7" t="s">
        <v>2</v>
      </c>
      <c r="H10" s="3"/>
      <c r="I10" s="3"/>
      <c r="J10" s="3"/>
    </row>
    <row r="11" spans="1:11" x14ac:dyDescent="0.2">
      <c r="G11" s="8"/>
      <c r="H11" s="8"/>
      <c r="I11" s="8"/>
      <c r="J11" s="8"/>
    </row>
    <row r="12" spans="1:11" x14ac:dyDescent="0.2">
      <c r="G12" s="217" t="s">
        <v>235</v>
      </c>
      <c r="H12" s="218"/>
      <c r="I12" s="218"/>
    </row>
    <row r="13" spans="1:11" x14ac:dyDescent="0.2">
      <c r="G13" s="219" t="s">
        <v>3</v>
      </c>
      <c r="H13" s="219"/>
      <c r="I13" s="219"/>
      <c r="J13" s="3"/>
      <c r="K13" s="3"/>
    </row>
    <row r="14" spans="1:11" x14ac:dyDescent="0.2">
      <c r="G14" s="4"/>
      <c r="H14" s="9" t="s">
        <v>4</v>
      </c>
      <c r="I14" s="9"/>
      <c r="J14" s="10">
        <v>14</v>
      </c>
    </row>
    <row r="15" spans="1:11" ht="23.25" customHeight="1" x14ac:dyDescent="0.2">
      <c r="J15" s="11" t="s">
        <v>5</v>
      </c>
      <c r="K15" s="12"/>
    </row>
    <row r="16" spans="1:11" ht="44.25" customHeight="1" x14ac:dyDescent="0.2">
      <c r="A16" s="220" t="s">
        <v>6</v>
      </c>
      <c r="B16" s="221"/>
      <c r="C16" s="221"/>
      <c r="D16" s="221"/>
      <c r="E16" s="221"/>
      <c r="F16" s="221"/>
      <c r="G16" s="13" t="s">
        <v>7</v>
      </c>
      <c r="H16" s="14" t="s">
        <v>8</v>
      </c>
      <c r="I16" s="15" t="s">
        <v>9</v>
      </c>
      <c r="J16" s="16" t="s">
        <v>10</v>
      </c>
      <c r="K16" s="17"/>
    </row>
    <row r="17" spans="1:11" ht="9.75" customHeight="1" x14ac:dyDescent="0.2">
      <c r="A17" s="208">
        <v>1</v>
      </c>
      <c r="B17" s="209"/>
      <c r="C17" s="209"/>
      <c r="D17" s="209"/>
      <c r="E17" s="209"/>
      <c r="F17" s="209"/>
      <c r="G17" s="18">
        <v>2</v>
      </c>
      <c r="H17" s="18">
        <v>3</v>
      </c>
      <c r="I17" s="18">
        <v>4</v>
      </c>
      <c r="J17" s="18">
        <v>5</v>
      </c>
      <c r="K17" s="19"/>
    </row>
    <row r="18" spans="1:11" ht="11.25" customHeight="1" x14ac:dyDescent="0.2">
      <c r="A18" s="20">
        <v>1</v>
      </c>
      <c r="B18" s="20">
        <v>1</v>
      </c>
      <c r="C18" s="21"/>
      <c r="D18" s="21"/>
      <c r="E18" s="21"/>
      <c r="F18" s="21"/>
      <c r="G18" s="22" t="s">
        <v>11</v>
      </c>
      <c r="H18" s="23">
        <v>1</v>
      </c>
      <c r="I18" s="24">
        <f>I19+I21+I27</f>
        <v>22001</v>
      </c>
      <c r="J18" s="24">
        <f>J19+J21+J27</f>
        <v>25868.400000000001</v>
      </c>
      <c r="K18" s="19"/>
    </row>
    <row r="19" spans="1:11" ht="11.25" customHeight="1" x14ac:dyDescent="0.2">
      <c r="A19" s="25">
        <v>1</v>
      </c>
      <c r="B19" s="25">
        <v>1</v>
      </c>
      <c r="C19" s="25">
        <v>1</v>
      </c>
      <c r="D19" s="26"/>
      <c r="E19" s="26"/>
      <c r="F19" s="26"/>
      <c r="G19" s="27" t="s">
        <v>12</v>
      </c>
      <c r="H19" s="21">
        <v>2</v>
      </c>
      <c r="I19" s="28">
        <f>I20</f>
        <v>21541</v>
      </c>
      <c r="J19" s="28">
        <f>J20</f>
        <v>24111.8</v>
      </c>
      <c r="K19" s="19"/>
    </row>
    <row r="20" spans="1:11" ht="11.25" customHeight="1" x14ac:dyDescent="0.2">
      <c r="A20" s="26">
        <v>1</v>
      </c>
      <c r="B20" s="26">
        <v>1</v>
      </c>
      <c r="C20" s="26">
        <v>1</v>
      </c>
      <c r="D20" s="26">
        <v>1</v>
      </c>
      <c r="E20" s="26"/>
      <c r="F20" s="26"/>
      <c r="G20" s="29" t="s">
        <v>13</v>
      </c>
      <c r="H20" s="21">
        <v>3</v>
      </c>
      <c r="I20" s="28">
        <v>21541</v>
      </c>
      <c r="J20" s="28">
        <v>24111.8</v>
      </c>
      <c r="K20" s="19"/>
    </row>
    <row r="21" spans="1:11" ht="11.25" customHeight="1" x14ac:dyDescent="0.2">
      <c r="A21" s="25">
        <v>1</v>
      </c>
      <c r="B21" s="25">
        <v>1</v>
      </c>
      <c r="C21" s="25">
        <v>3</v>
      </c>
      <c r="D21" s="26"/>
      <c r="E21" s="26"/>
      <c r="F21" s="26"/>
      <c r="G21" s="27" t="s">
        <v>14</v>
      </c>
      <c r="H21" s="21">
        <v>4</v>
      </c>
      <c r="I21" s="35">
        <f>I22+I25+I26</f>
        <v>434</v>
      </c>
      <c r="J21" s="35">
        <f>J22+J25+J26</f>
        <v>1673.6999999999998</v>
      </c>
      <c r="K21" s="19"/>
    </row>
    <row r="22" spans="1:11" ht="11.25" customHeight="1" x14ac:dyDescent="0.2">
      <c r="A22" s="26">
        <v>1</v>
      </c>
      <c r="B22" s="26">
        <v>1</v>
      </c>
      <c r="C22" s="26">
        <v>3</v>
      </c>
      <c r="D22" s="26">
        <v>1</v>
      </c>
      <c r="E22" s="26"/>
      <c r="F22" s="26"/>
      <c r="G22" s="29" t="s">
        <v>15</v>
      </c>
      <c r="H22" s="21">
        <v>5</v>
      </c>
      <c r="I22" s="28">
        <f>I23+I24</f>
        <v>320</v>
      </c>
      <c r="J22" s="28">
        <f>J23+J24</f>
        <v>1106.3999999999999</v>
      </c>
      <c r="K22" s="19"/>
    </row>
    <row r="23" spans="1:11" ht="11.25" customHeight="1" x14ac:dyDescent="0.2">
      <c r="A23" s="30">
        <v>1</v>
      </c>
      <c r="B23" s="30">
        <v>1</v>
      </c>
      <c r="C23" s="30">
        <v>3</v>
      </c>
      <c r="D23" s="30">
        <v>1</v>
      </c>
      <c r="E23" s="30">
        <v>1</v>
      </c>
      <c r="F23" s="30">
        <v>1</v>
      </c>
      <c r="G23" s="31" t="s">
        <v>16</v>
      </c>
      <c r="H23" s="32">
        <v>6</v>
      </c>
      <c r="I23" s="33">
        <v>300</v>
      </c>
      <c r="J23" s="33">
        <v>1053.3</v>
      </c>
      <c r="K23" s="19"/>
    </row>
    <row r="24" spans="1:11" ht="11.25" customHeight="1" x14ac:dyDescent="0.2">
      <c r="A24" s="30">
        <v>1</v>
      </c>
      <c r="B24" s="30">
        <v>1</v>
      </c>
      <c r="C24" s="30">
        <v>3</v>
      </c>
      <c r="D24" s="30">
        <v>1</v>
      </c>
      <c r="E24" s="30">
        <v>1</v>
      </c>
      <c r="F24" s="30">
        <v>2</v>
      </c>
      <c r="G24" s="31" t="s">
        <v>17</v>
      </c>
      <c r="H24" s="32">
        <v>7</v>
      </c>
      <c r="I24" s="33">
        <v>20</v>
      </c>
      <c r="J24" s="33">
        <v>53.1</v>
      </c>
      <c r="K24" s="19"/>
    </row>
    <row r="25" spans="1:11" ht="11.25" customHeight="1" x14ac:dyDescent="0.2">
      <c r="A25" s="26">
        <v>1</v>
      </c>
      <c r="B25" s="26">
        <v>1</v>
      </c>
      <c r="C25" s="26">
        <v>3</v>
      </c>
      <c r="D25" s="26">
        <v>2</v>
      </c>
      <c r="E25" s="26"/>
      <c r="F25" s="26"/>
      <c r="G25" s="29" t="s">
        <v>18</v>
      </c>
      <c r="H25" s="21">
        <v>8</v>
      </c>
      <c r="I25" s="34">
        <v>4</v>
      </c>
      <c r="J25" s="34">
        <v>16.899999999999999</v>
      </c>
      <c r="K25" s="19"/>
    </row>
    <row r="26" spans="1:11" ht="11.25" customHeight="1" x14ac:dyDescent="0.2">
      <c r="A26" s="26">
        <v>1</v>
      </c>
      <c r="B26" s="26">
        <v>1</v>
      </c>
      <c r="C26" s="26">
        <v>3</v>
      </c>
      <c r="D26" s="26">
        <v>3</v>
      </c>
      <c r="E26" s="26"/>
      <c r="F26" s="26"/>
      <c r="G26" s="29" t="s">
        <v>19</v>
      </c>
      <c r="H26" s="21">
        <v>9</v>
      </c>
      <c r="I26" s="28">
        <v>110</v>
      </c>
      <c r="J26" s="28">
        <v>550.4</v>
      </c>
      <c r="K26" s="19"/>
    </row>
    <row r="27" spans="1:11" ht="11.25" customHeight="1" x14ac:dyDescent="0.2">
      <c r="A27" s="25">
        <v>1</v>
      </c>
      <c r="B27" s="25">
        <v>1</v>
      </c>
      <c r="C27" s="25">
        <v>4</v>
      </c>
      <c r="D27" s="26"/>
      <c r="E27" s="26"/>
      <c r="F27" s="26"/>
      <c r="G27" s="27" t="s">
        <v>20</v>
      </c>
      <c r="H27" s="21">
        <v>10</v>
      </c>
      <c r="I27" s="28">
        <f>I28+I28+I29</f>
        <v>26</v>
      </c>
      <c r="J27" s="28">
        <f>J28+J28+J29</f>
        <v>82.9</v>
      </c>
      <c r="K27" s="19"/>
    </row>
    <row r="28" spans="1:11" ht="11.25" customHeight="1" x14ac:dyDescent="0.2">
      <c r="A28" s="26">
        <v>1</v>
      </c>
      <c r="B28" s="26">
        <v>1</v>
      </c>
      <c r="C28" s="26">
        <v>4</v>
      </c>
      <c r="D28" s="26">
        <v>5</v>
      </c>
      <c r="E28" s="26">
        <v>1</v>
      </c>
      <c r="F28" s="26">
        <v>1</v>
      </c>
      <c r="G28" s="29" t="s">
        <v>21</v>
      </c>
      <c r="H28" s="21">
        <v>11</v>
      </c>
      <c r="I28" s="28"/>
      <c r="J28" s="28"/>
      <c r="K28" s="19"/>
    </row>
    <row r="29" spans="1:11" ht="11.25" customHeight="1" x14ac:dyDescent="0.2">
      <c r="A29" s="26">
        <v>1</v>
      </c>
      <c r="B29" s="26">
        <v>1</v>
      </c>
      <c r="C29" s="26">
        <v>4</v>
      </c>
      <c r="D29" s="26">
        <v>7</v>
      </c>
      <c r="E29" s="26">
        <v>1</v>
      </c>
      <c r="F29" s="26">
        <v>1</v>
      </c>
      <c r="G29" s="29" t="s">
        <v>22</v>
      </c>
      <c r="H29" s="21">
        <v>12</v>
      </c>
      <c r="I29" s="34">
        <v>26</v>
      </c>
      <c r="J29" s="34">
        <v>82.9</v>
      </c>
      <c r="K29" s="19"/>
    </row>
    <row r="30" spans="1:11" ht="11.25" customHeight="1" x14ac:dyDescent="0.2">
      <c r="A30" s="26">
        <v>1</v>
      </c>
      <c r="B30" s="26">
        <v>1</v>
      </c>
      <c r="C30" s="26">
        <v>4</v>
      </c>
      <c r="D30" s="26">
        <v>8</v>
      </c>
      <c r="E30" s="26">
        <v>1</v>
      </c>
      <c r="F30" s="26">
        <v>1</v>
      </c>
      <c r="G30" s="29" t="s">
        <v>23</v>
      </c>
      <c r="H30" s="21">
        <v>13</v>
      </c>
      <c r="I30" s="34"/>
      <c r="J30" s="34"/>
      <c r="K30" s="19"/>
    </row>
    <row r="31" spans="1:11" ht="11.25" customHeight="1" x14ac:dyDescent="0.2">
      <c r="A31" s="25">
        <v>1</v>
      </c>
      <c r="B31" s="25">
        <v>3</v>
      </c>
      <c r="C31" s="25"/>
      <c r="D31" s="25"/>
      <c r="E31" s="25"/>
      <c r="F31" s="25"/>
      <c r="G31" s="27" t="s">
        <v>24</v>
      </c>
      <c r="H31" s="21">
        <v>14</v>
      </c>
      <c r="I31" s="35">
        <f>I32+I35+I38+I41</f>
        <v>13262.9</v>
      </c>
      <c r="J31" s="35">
        <f>J32+J35+J38+J41</f>
        <v>13784.5</v>
      </c>
      <c r="K31" s="19"/>
    </row>
    <row r="32" spans="1:11" ht="11.25" customHeight="1" x14ac:dyDescent="0.2">
      <c r="A32" s="25">
        <v>1</v>
      </c>
      <c r="B32" s="25">
        <v>3</v>
      </c>
      <c r="C32" s="25">
        <v>1</v>
      </c>
      <c r="D32" s="26"/>
      <c r="E32" s="26"/>
      <c r="F32" s="26"/>
      <c r="G32" s="27" t="s">
        <v>25</v>
      </c>
      <c r="H32" s="21">
        <v>15</v>
      </c>
      <c r="I32" s="28">
        <f>I33+I34</f>
        <v>0</v>
      </c>
      <c r="J32" s="28">
        <f>J33+J34</f>
        <v>0</v>
      </c>
      <c r="K32" s="19"/>
    </row>
    <row r="33" spans="1:11" ht="11.25" customHeight="1" x14ac:dyDescent="0.2">
      <c r="A33" s="26">
        <v>1</v>
      </c>
      <c r="B33" s="26">
        <v>3</v>
      </c>
      <c r="C33" s="26">
        <v>1</v>
      </c>
      <c r="D33" s="26">
        <v>1</v>
      </c>
      <c r="E33" s="26">
        <v>1</v>
      </c>
      <c r="F33" s="26">
        <v>1</v>
      </c>
      <c r="G33" s="36" t="s">
        <v>26</v>
      </c>
      <c r="H33" s="21">
        <v>16</v>
      </c>
      <c r="I33" s="34"/>
      <c r="J33" s="34"/>
      <c r="K33" s="19"/>
    </row>
    <row r="34" spans="1:11" ht="11.25" customHeight="1" x14ac:dyDescent="0.2">
      <c r="A34" s="26">
        <v>1</v>
      </c>
      <c r="B34" s="26">
        <v>3</v>
      </c>
      <c r="C34" s="26">
        <v>1</v>
      </c>
      <c r="D34" s="26">
        <v>2</v>
      </c>
      <c r="E34" s="26">
        <v>1</v>
      </c>
      <c r="F34" s="26">
        <v>1</v>
      </c>
      <c r="G34" s="29" t="s">
        <v>27</v>
      </c>
      <c r="H34" s="21">
        <v>17</v>
      </c>
      <c r="I34" s="34"/>
      <c r="J34" s="34"/>
      <c r="K34" s="19"/>
    </row>
    <row r="35" spans="1:11" ht="11.25" customHeight="1" x14ac:dyDescent="0.2">
      <c r="A35" s="25">
        <v>1</v>
      </c>
      <c r="B35" s="25">
        <v>3</v>
      </c>
      <c r="C35" s="25">
        <v>2</v>
      </c>
      <c r="D35" s="26"/>
      <c r="E35" s="26"/>
      <c r="F35" s="26"/>
      <c r="G35" s="27" t="s">
        <v>28</v>
      </c>
      <c r="H35" s="21">
        <v>18</v>
      </c>
      <c r="I35" s="28">
        <f>I36+I37</f>
        <v>0</v>
      </c>
      <c r="J35" s="28">
        <f>J36+J37</f>
        <v>0</v>
      </c>
      <c r="K35" s="19"/>
    </row>
    <row r="36" spans="1:11" ht="11.25" customHeight="1" x14ac:dyDescent="0.2">
      <c r="A36" s="26">
        <v>1</v>
      </c>
      <c r="B36" s="26">
        <v>3</v>
      </c>
      <c r="C36" s="26">
        <v>2</v>
      </c>
      <c r="D36" s="26">
        <v>1</v>
      </c>
      <c r="E36" s="26">
        <v>1</v>
      </c>
      <c r="F36" s="26">
        <v>1</v>
      </c>
      <c r="G36" s="29" t="s">
        <v>29</v>
      </c>
      <c r="H36" s="21">
        <v>19</v>
      </c>
      <c r="I36" s="34"/>
      <c r="J36" s="34"/>
      <c r="K36" s="19"/>
    </row>
    <row r="37" spans="1:11" ht="11.25" customHeight="1" x14ac:dyDescent="0.2">
      <c r="A37" s="26">
        <v>1</v>
      </c>
      <c r="B37" s="26">
        <v>3</v>
      </c>
      <c r="C37" s="26">
        <v>2</v>
      </c>
      <c r="D37" s="26">
        <v>2</v>
      </c>
      <c r="E37" s="26">
        <v>1</v>
      </c>
      <c r="F37" s="26">
        <v>1</v>
      </c>
      <c r="G37" s="29" t="s">
        <v>30</v>
      </c>
      <c r="H37" s="21">
        <v>20</v>
      </c>
      <c r="I37" s="34"/>
      <c r="J37" s="34"/>
      <c r="K37" s="19"/>
    </row>
    <row r="38" spans="1:11" ht="11.25" customHeight="1" x14ac:dyDescent="0.2">
      <c r="A38" s="25">
        <v>1</v>
      </c>
      <c r="B38" s="25">
        <v>3</v>
      </c>
      <c r="C38" s="25">
        <v>3</v>
      </c>
      <c r="D38" s="26"/>
      <c r="E38" s="26"/>
      <c r="F38" s="26"/>
      <c r="G38" s="27" t="s">
        <v>31</v>
      </c>
      <c r="H38" s="21">
        <v>21</v>
      </c>
      <c r="I38" s="28">
        <f>I39+I40</f>
        <v>0</v>
      </c>
      <c r="J38" s="28">
        <f>J39+J40</f>
        <v>0</v>
      </c>
      <c r="K38" s="19"/>
    </row>
    <row r="39" spans="1:11" ht="11.25" customHeight="1" x14ac:dyDescent="0.2">
      <c r="A39" s="26">
        <v>1</v>
      </c>
      <c r="B39" s="26">
        <v>3</v>
      </c>
      <c r="C39" s="26">
        <v>3</v>
      </c>
      <c r="D39" s="26">
        <v>1</v>
      </c>
      <c r="E39" s="26">
        <v>1</v>
      </c>
      <c r="F39" s="26">
        <v>1</v>
      </c>
      <c r="G39" s="29" t="s">
        <v>32</v>
      </c>
      <c r="H39" s="21">
        <v>22</v>
      </c>
      <c r="I39" s="34"/>
      <c r="J39" s="34"/>
      <c r="K39" s="19"/>
    </row>
    <row r="40" spans="1:11" ht="11.25" customHeight="1" x14ac:dyDescent="0.2">
      <c r="A40" s="26">
        <v>1</v>
      </c>
      <c r="B40" s="26">
        <v>3</v>
      </c>
      <c r="C40" s="26">
        <v>3</v>
      </c>
      <c r="D40" s="26">
        <v>2</v>
      </c>
      <c r="E40" s="26">
        <v>1</v>
      </c>
      <c r="F40" s="26">
        <v>1</v>
      </c>
      <c r="G40" s="29" t="s">
        <v>33</v>
      </c>
      <c r="H40" s="21">
        <v>23</v>
      </c>
      <c r="I40" s="34"/>
      <c r="J40" s="34"/>
      <c r="K40" s="19"/>
    </row>
    <row r="41" spans="1:11" ht="11.25" customHeight="1" x14ac:dyDescent="0.2">
      <c r="A41" s="25">
        <v>1</v>
      </c>
      <c r="B41" s="25">
        <v>3</v>
      </c>
      <c r="C41" s="25">
        <v>4</v>
      </c>
      <c r="D41" s="26"/>
      <c r="E41" s="26"/>
      <c r="F41" s="26"/>
      <c r="G41" s="27" t="s">
        <v>34</v>
      </c>
      <c r="H41" s="21">
        <v>24</v>
      </c>
      <c r="I41" s="35">
        <f>I42+I49</f>
        <v>13262.9</v>
      </c>
      <c r="J41" s="35">
        <f>J42+J49</f>
        <v>13784.5</v>
      </c>
      <c r="K41" s="19"/>
    </row>
    <row r="42" spans="1:11" ht="28.5" customHeight="1" x14ac:dyDescent="0.2">
      <c r="A42" s="25">
        <v>1</v>
      </c>
      <c r="B42" s="25">
        <v>3</v>
      </c>
      <c r="C42" s="25">
        <v>4</v>
      </c>
      <c r="D42" s="25">
        <v>1</v>
      </c>
      <c r="E42" s="25"/>
      <c r="F42" s="25"/>
      <c r="G42" s="27" t="s">
        <v>35</v>
      </c>
      <c r="H42" s="20">
        <v>25</v>
      </c>
      <c r="I42" s="35">
        <f>I43+I47+I48</f>
        <v>10899</v>
      </c>
      <c r="J42" s="35">
        <f>J43+J47+J48</f>
        <v>10920.5</v>
      </c>
      <c r="K42" s="19"/>
    </row>
    <row r="43" spans="1:11" ht="24" customHeight="1" x14ac:dyDescent="0.2">
      <c r="A43" s="26">
        <v>1</v>
      </c>
      <c r="B43" s="26">
        <v>3</v>
      </c>
      <c r="C43" s="26">
        <v>4</v>
      </c>
      <c r="D43" s="26">
        <v>1</v>
      </c>
      <c r="E43" s="26">
        <v>1</v>
      </c>
      <c r="F43" s="26">
        <v>1</v>
      </c>
      <c r="G43" s="29" t="s">
        <v>36</v>
      </c>
      <c r="H43" s="21">
        <v>26</v>
      </c>
      <c r="I43" s="28">
        <f>I44+I45+I46</f>
        <v>9576.5</v>
      </c>
      <c r="J43" s="28">
        <f>J44+J45+J46</f>
        <v>9521.9</v>
      </c>
      <c r="K43" s="19"/>
    </row>
    <row r="44" spans="1:11" ht="11.25" customHeight="1" x14ac:dyDescent="0.2">
      <c r="A44" s="26"/>
      <c r="B44" s="26"/>
      <c r="C44" s="26"/>
      <c r="D44" s="26"/>
      <c r="E44" s="26"/>
      <c r="F44" s="26"/>
      <c r="G44" s="37" t="s">
        <v>37</v>
      </c>
      <c r="H44" s="21">
        <v>27</v>
      </c>
      <c r="I44" s="34">
        <v>3840.9</v>
      </c>
      <c r="J44" s="34">
        <v>3786.3</v>
      </c>
      <c r="K44" s="19"/>
    </row>
    <row r="45" spans="1:11" ht="11.25" customHeight="1" x14ac:dyDescent="0.2">
      <c r="A45" s="26"/>
      <c r="B45" s="26"/>
      <c r="C45" s="26"/>
      <c r="D45" s="26"/>
      <c r="E45" s="26"/>
      <c r="F45" s="26"/>
      <c r="G45" s="37" t="s">
        <v>38</v>
      </c>
      <c r="H45" s="21">
        <v>28</v>
      </c>
      <c r="I45" s="34">
        <v>5566.2</v>
      </c>
      <c r="J45" s="34">
        <v>5566.2</v>
      </c>
      <c r="K45" s="19"/>
    </row>
    <row r="46" spans="1:11" ht="11.25" customHeight="1" x14ac:dyDescent="0.2">
      <c r="A46" s="26"/>
      <c r="B46" s="26"/>
      <c r="C46" s="26"/>
      <c r="D46" s="26"/>
      <c r="E46" s="26"/>
      <c r="F46" s="26"/>
      <c r="G46" s="37" t="s">
        <v>39</v>
      </c>
      <c r="H46" s="21">
        <v>29</v>
      </c>
      <c r="I46" s="34">
        <v>169.4</v>
      </c>
      <c r="J46" s="34">
        <v>169.4</v>
      </c>
      <c r="K46" s="19"/>
    </row>
    <row r="47" spans="1:11" ht="22.5" customHeight="1" x14ac:dyDescent="0.2">
      <c r="A47" s="26">
        <v>1</v>
      </c>
      <c r="B47" s="26">
        <v>3</v>
      </c>
      <c r="C47" s="26">
        <v>4</v>
      </c>
      <c r="D47" s="26">
        <v>1</v>
      </c>
      <c r="E47" s="26">
        <v>1</v>
      </c>
      <c r="F47" s="26">
        <v>4</v>
      </c>
      <c r="G47" s="36" t="s">
        <v>40</v>
      </c>
      <c r="H47" s="21">
        <v>30</v>
      </c>
      <c r="I47" s="34">
        <v>50</v>
      </c>
      <c r="J47" s="34">
        <v>138.1</v>
      </c>
      <c r="K47" s="19"/>
    </row>
    <row r="48" spans="1:11" ht="12" customHeight="1" x14ac:dyDescent="0.2">
      <c r="A48" s="26">
        <v>1</v>
      </c>
      <c r="B48" s="26">
        <v>3</v>
      </c>
      <c r="C48" s="26">
        <v>4</v>
      </c>
      <c r="D48" s="26">
        <v>1</v>
      </c>
      <c r="E48" s="26">
        <v>1</v>
      </c>
      <c r="F48" s="26">
        <v>5</v>
      </c>
      <c r="G48" s="29" t="s">
        <v>41</v>
      </c>
      <c r="H48" s="21">
        <v>31</v>
      </c>
      <c r="I48" s="34">
        <v>1272.5</v>
      </c>
      <c r="J48" s="34">
        <v>1260.5</v>
      </c>
      <c r="K48" s="19"/>
    </row>
    <row r="49" spans="1:11" ht="18.75" customHeight="1" x14ac:dyDescent="0.2">
      <c r="A49" s="25">
        <v>1</v>
      </c>
      <c r="B49" s="25">
        <v>3</v>
      </c>
      <c r="C49" s="25">
        <v>4</v>
      </c>
      <c r="D49" s="25">
        <v>2</v>
      </c>
      <c r="E49" s="26"/>
      <c r="F49" s="26"/>
      <c r="G49" s="27" t="s">
        <v>42</v>
      </c>
      <c r="H49" s="21">
        <v>32</v>
      </c>
      <c r="I49" s="35">
        <f>I50+I55+I56</f>
        <v>2363.8999999999996</v>
      </c>
      <c r="J49" s="35">
        <f>J50+J55+J56</f>
        <v>2864</v>
      </c>
      <c r="K49" s="19"/>
    </row>
    <row r="50" spans="1:11" ht="24.75" customHeight="1" x14ac:dyDescent="0.2">
      <c r="A50" s="26">
        <v>1</v>
      </c>
      <c r="B50" s="26">
        <v>3</v>
      </c>
      <c r="C50" s="26">
        <v>4</v>
      </c>
      <c r="D50" s="26">
        <v>2</v>
      </c>
      <c r="E50" s="26">
        <v>1</v>
      </c>
      <c r="F50" s="26">
        <v>1</v>
      </c>
      <c r="G50" s="29" t="s">
        <v>43</v>
      </c>
      <c r="H50" s="21">
        <v>33</v>
      </c>
      <c r="I50" s="28">
        <f>I51+I52+I53+I54</f>
        <v>1884.8</v>
      </c>
      <c r="J50" s="28">
        <f>J51+J52+J53+J54</f>
        <v>1884.8</v>
      </c>
      <c r="K50" s="19"/>
    </row>
    <row r="51" spans="1:11" ht="11.25" customHeight="1" x14ac:dyDescent="0.2">
      <c r="A51" s="26"/>
      <c r="B51" s="26"/>
      <c r="C51" s="26"/>
      <c r="D51" s="26"/>
      <c r="E51" s="26"/>
      <c r="F51" s="26"/>
      <c r="G51" s="37" t="s">
        <v>37</v>
      </c>
      <c r="H51" s="21">
        <v>34</v>
      </c>
      <c r="I51" s="34"/>
      <c r="J51" s="34"/>
      <c r="K51" s="19"/>
    </row>
    <row r="52" spans="1:11" ht="11.25" customHeight="1" x14ac:dyDescent="0.2">
      <c r="A52" s="26"/>
      <c r="B52" s="26"/>
      <c r="C52" s="26"/>
      <c r="D52" s="26"/>
      <c r="E52" s="26"/>
      <c r="F52" s="26"/>
      <c r="G52" s="37" t="s">
        <v>44</v>
      </c>
      <c r="H52" s="21">
        <v>35</v>
      </c>
      <c r="I52" s="34"/>
      <c r="J52" s="34"/>
      <c r="K52" s="19"/>
    </row>
    <row r="53" spans="1:11" ht="11.25" customHeight="1" x14ac:dyDescent="0.2">
      <c r="A53" s="26"/>
      <c r="B53" s="26"/>
      <c r="C53" s="26"/>
      <c r="D53" s="26"/>
      <c r="E53" s="26"/>
      <c r="F53" s="26"/>
      <c r="G53" s="37" t="s">
        <v>45</v>
      </c>
      <c r="H53" s="21">
        <v>36</v>
      </c>
      <c r="I53" s="34"/>
      <c r="J53" s="34"/>
      <c r="K53" s="19"/>
    </row>
    <row r="54" spans="1:11" ht="11.25" customHeight="1" x14ac:dyDescent="0.2">
      <c r="A54" s="25"/>
      <c r="B54" s="25"/>
      <c r="C54" s="26"/>
      <c r="D54" s="26"/>
      <c r="E54" s="26"/>
      <c r="F54" s="26"/>
      <c r="G54" s="37" t="s">
        <v>39</v>
      </c>
      <c r="H54" s="21">
        <v>37</v>
      </c>
      <c r="I54" s="34">
        <v>1884.8</v>
      </c>
      <c r="J54" s="34">
        <v>1884.8</v>
      </c>
      <c r="K54" s="19"/>
    </row>
    <row r="55" spans="1:11" ht="23.25" customHeight="1" x14ac:dyDescent="0.2">
      <c r="A55" s="26">
        <v>1</v>
      </c>
      <c r="B55" s="26">
        <v>3</v>
      </c>
      <c r="C55" s="26">
        <v>4</v>
      </c>
      <c r="D55" s="26">
        <v>2</v>
      </c>
      <c r="E55" s="26">
        <v>1</v>
      </c>
      <c r="F55" s="26">
        <v>4</v>
      </c>
      <c r="G55" s="29" t="s">
        <v>46</v>
      </c>
      <c r="H55" s="21">
        <v>38</v>
      </c>
      <c r="I55" s="34">
        <v>387.4</v>
      </c>
      <c r="J55" s="34">
        <v>843.1</v>
      </c>
      <c r="K55" s="19"/>
    </row>
    <row r="56" spans="1:11" ht="12.75" customHeight="1" x14ac:dyDescent="0.2">
      <c r="A56" s="26">
        <v>1</v>
      </c>
      <c r="B56" s="26">
        <v>3</v>
      </c>
      <c r="C56" s="26">
        <v>4</v>
      </c>
      <c r="D56" s="26">
        <v>2</v>
      </c>
      <c r="E56" s="26">
        <v>1</v>
      </c>
      <c r="F56" s="26">
        <v>5</v>
      </c>
      <c r="G56" s="29" t="s">
        <v>47</v>
      </c>
      <c r="H56" s="21">
        <v>39</v>
      </c>
      <c r="I56" s="34">
        <v>91.7</v>
      </c>
      <c r="J56" s="34">
        <v>136.1</v>
      </c>
      <c r="K56" s="19"/>
    </row>
    <row r="57" spans="1:11" ht="11.25" customHeight="1" x14ac:dyDescent="0.2">
      <c r="A57" s="25">
        <v>1</v>
      </c>
      <c r="B57" s="25">
        <v>4</v>
      </c>
      <c r="C57" s="25"/>
      <c r="D57" s="25"/>
      <c r="E57" s="25"/>
      <c r="F57" s="25"/>
      <c r="G57" s="27" t="s">
        <v>48</v>
      </c>
      <c r="H57" s="21">
        <v>40</v>
      </c>
      <c r="I57" s="35">
        <f>I58+I70+I78+I79</f>
        <v>1770.1</v>
      </c>
      <c r="J57" s="35">
        <f>J58+J70+J78+J79</f>
        <v>2194.6999999999998</v>
      </c>
      <c r="K57" s="19"/>
    </row>
    <row r="58" spans="1:11" ht="11.25" customHeight="1" x14ac:dyDescent="0.2">
      <c r="A58" s="25">
        <v>1</v>
      </c>
      <c r="B58" s="25">
        <v>4</v>
      </c>
      <c r="C58" s="25">
        <v>1</v>
      </c>
      <c r="D58" s="26"/>
      <c r="E58" s="26"/>
      <c r="F58" s="26"/>
      <c r="G58" s="27" t="s">
        <v>49</v>
      </c>
      <c r="H58" s="21">
        <v>41</v>
      </c>
      <c r="I58" s="35">
        <f>I59+I63+I64+I65+I69</f>
        <v>100</v>
      </c>
      <c r="J58" s="35">
        <f>J59+J63+J64+J65+J69</f>
        <v>224.00000000000003</v>
      </c>
      <c r="K58" s="19"/>
    </row>
    <row r="59" spans="1:11" ht="11.25" customHeight="1" x14ac:dyDescent="0.2">
      <c r="A59" s="25">
        <v>1</v>
      </c>
      <c r="B59" s="25">
        <v>4</v>
      </c>
      <c r="C59" s="25">
        <v>1</v>
      </c>
      <c r="D59" s="25">
        <v>1</v>
      </c>
      <c r="E59" s="26"/>
      <c r="F59" s="26"/>
      <c r="G59" s="27" t="s">
        <v>50</v>
      </c>
      <c r="H59" s="21">
        <v>42</v>
      </c>
      <c r="I59" s="35">
        <f>I60+I61+I62</f>
        <v>1</v>
      </c>
      <c r="J59" s="35">
        <f>J60+J61+J62</f>
        <v>74</v>
      </c>
      <c r="K59" s="19"/>
    </row>
    <row r="60" spans="1:11" ht="11.25" customHeight="1" x14ac:dyDescent="0.2">
      <c r="A60" s="26">
        <v>1</v>
      </c>
      <c r="B60" s="26">
        <v>4</v>
      </c>
      <c r="C60" s="26">
        <v>1</v>
      </c>
      <c r="D60" s="26">
        <v>1</v>
      </c>
      <c r="E60" s="26">
        <v>1</v>
      </c>
      <c r="F60" s="26"/>
      <c r="G60" s="29" t="s">
        <v>51</v>
      </c>
      <c r="H60" s="21">
        <v>43</v>
      </c>
      <c r="I60" s="34">
        <v>1</v>
      </c>
      <c r="J60" s="34">
        <v>2.6</v>
      </c>
      <c r="K60" s="19"/>
    </row>
    <row r="61" spans="1:11" ht="11.25" customHeight="1" x14ac:dyDescent="0.2">
      <c r="A61" s="26">
        <v>1</v>
      </c>
      <c r="B61" s="26">
        <v>4</v>
      </c>
      <c r="C61" s="26">
        <v>1</v>
      </c>
      <c r="D61" s="26">
        <v>1</v>
      </c>
      <c r="E61" s="26">
        <v>2</v>
      </c>
      <c r="F61" s="26"/>
      <c r="G61" s="36" t="s">
        <v>52</v>
      </c>
      <c r="H61" s="21">
        <v>44</v>
      </c>
      <c r="I61" s="34"/>
      <c r="J61" s="34">
        <v>71.400000000000006</v>
      </c>
      <c r="K61" s="19"/>
    </row>
    <row r="62" spans="1:11" ht="11.25" customHeight="1" x14ac:dyDescent="0.2">
      <c r="A62" s="26">
        <v>1</v>
      </c>
      <c r="B62" s="26">
        <v>4</v>
      </c>
      <c r="C62" s="26">
        <v>1</v>
      </c>
      <c r="D62" s="26">
        <v>1</v>
      </c>
      <c r="E62" s="26">
        <v>3</v>
      </c>
      <c r="F62" s="26"/>
      <c r="G62" s="29" t="s">
        <v>53</v>
      </c>
      <c r="H62" s="21">
        <v>45</v>
      </c>
      <c r="I62" s="34"/>
      <c r="J62" s="34"/>
      <c r="K62" s="19"/>
    </row>
    <row r="63" spans="1:11" ht="11.25" customHeight="1" x14ac:dyDescent="0.2">
      <c r="A63" s="25">
        <v>1</v>
      </c>
      <c r="B63" s="25">
        <v>4</v>
      </c>
      <c r="C63" s="25">
        <v>1</v>
      </c>
      <c r="D63" s="25">
        <v>2</v>
      </c>
      <c r="E63" s="26"/>
      <c r="F63" s="26"/>
      <c r="G63" s="27" t="s">
        <v>54</v>
      </c>
      <c r="H63" s="21">
        <v>46</v>
      </c>
      <c r="I63" s="34"/>
      <c r="J63" s="34">
        <v>0.2</v>
      </c>
      <c r="K63" s="19"/>
    </row>
    <row r="64" spans="1:11" ht="11.25" customHeight="1" x14ac:dyDescent="0.2">
      <c r="A64" s="25">
        <v>1</v>
      </c>
      <c r="B64" s="25">
        <v>4</v>
      </c>
      <c r="C64" s="25">
        <v>1</v>
      </c>
      <c r="D64" s="25">
        <v>4</v>
      </c>
      <c r="E64" s="26"/>
      <c r="F64" s="26"/>
      <c r="G64" s="27" t="s">
        <v>55</v>
      </c>
      <c r="H64" s="21">
        <v>47</v>
      </c>
      <c r="I64" s="28">
        <v>45</v>
      </c>
      <c r="J64" s="28">
        <v>70.400000000000006</v>
      </c>
      <c r="K64" s="19"/>
    </row>
    <row r="65" spans="1:11" ht="11.25" customHeight="1" x14ac:dyDescent="0.2">
      <c r="A65" s="25">
        <v>1</v>
      </c>
      <c r="B65" s="25">
        <v>4</v>
      </c>
      <c r="C65" s="25">
        <v>1</v>
      </c>
      <c r="D65" s="25">
        <v>5</v>
      </c>
      <c r="E65" s="26"/>
      <c r="F65" s="26"/>
      <c r="G65" s="27" t="s">
        <v>56</v>
      </c>
      <c r="H65" s="21">
        <v>48</v>
      </c>
      <c r="I65" s="35">
        <f>I66+I67+I68</f>
        <v>54</v>
      </c>
      <c r="J65" s="35">
        <f>J66+J67+J68</f>
        <v>79.400000000000006</v>
      </c>
      <c r="K65" s="19"/>
    </row>
    <row r="66" spans="1:11" ht="11.25" customHeight="1" x14ac:dyDescent="0.2">
      <c r="A66" s="26">
        <v>1</v>
      </c>
      <c r="B66" s="26">
        <v>4</v>
      </c>
      <c r="C66" s="26">
        <v>1</v>
      </c>
      <c r="D66" s="26">
        <v>5</v>
      </c>
      <c r="E66" s="26">
        <v>1</v>
      </c>
      <c r="F66" s="26">
        <v>1</v>
      </c>
      <c r="G66" s="29" t="s">
        <v>57</v>
      </c>
      <c r="H66" s="21">
        <v>49</v>
      </c>
      <c r="I66" s="28">
        <v>27</v>
      </c>
      <c r="J66" s="28">
        <v>33.299999999999997</v>
      </c>
      <c r="K66" s="19"/>
    </row>
    <row r="67" spans="1:11" ht="11.25" customHeight="1" x14ac:dyDescent="0.2">
      <c r="A67" s="26">
        <v>1</v>
      </c>
      <c r="B67" s="26">
        <v>4</v>
      </c>
      <c r="C67" s="26">
        <v>1</v>
      </c>
      <c r="D67" s="26">
        <v>5</v>
      </c>
      <c r="E67" s="26">
        <v>1</v>
      </c>
      <c r="F67" s="26">
        <v>2</v>
      </c>
      <c r="G67" s="29" t="s">
        <v>58</v>
      </c>
      <c r="H67" s="21">
        <v>50</v>
      </c>
      <c r="I67" s="34">
        <v>27</v>
      </c>
      <c r="J67" s="34">
        <v>46.1</v>
      </c>
      <c r="K67" s="19"/>
    </row>
    <row r="68" spans="1:11" ht="11.25" customHeight="1" x14ac:dyDescent="0.2">
      <c r="A68" s="26">
        <v>1</v>
      </c>
      <c r="B68" s="26">
        <v>4</v>
      </c>
      <c r="C68" s="26">
        <v>1</v>
      </c>
      <c r="D68" s="26">
        <v>5</v>
      </c>
      <c r="E68" s="26">
        <v>1</v>
      </c>
      <c r="F68" s="26">
        <v>3</v>
      </c>
      <c r="G68" s="29" t="s">
        <v>59</v>
      </c>
      <c r="H68" s="21">
        <v>51</v>
      </c>
      <c r="I68" s="34"/>
      <c r="J68" s="34"/>
      <c r="K68" s="19"/>
    </row>
    <row r="69" spans="1:11" ht="11.25" customHeight="1" x14ac:dyDescent="0.2">
      <c r="A69" s="25">
        <v>1</v>
      </c>
      <c r="B69" s="25">
        <v>4</v>
      </c>
      <c r="C69" s="25">
        <v>1</v>
      </c>
      <c r="D69" s="25">
        <v>6</v>
      </c>
      <c r="E69" s="26"/>
      <c r="F69" s="26"/>
      <c r="G69" s="27" t="s">
        <v>60</v>
      </c>
      <c r="H69" s="21">
        <v>52</v>
      </c>
      <c r="I69" s="34"/>
      <c r="J69" s="34"/>
      <c r="K69" s="19"/>
    </row>
    <row r="70" spans="1:11" ht="11.25" customHeight="1" x14ac:dyDescent="0.2">
      <c r="A70" s="25">
        <v>1</v>
      </c>
      <c r="B70" s="25">
        <v>4</v>
      </c>
      <c r="C70" s="25">
        <v>2</v>
      </c>
      <c r="D70" s="26"/>
      <c r="E70" s="26"/>
      <c r="F70" s="26"/>
      <c r="G70" s="27" t="s">
        <v>61</v>
      </c>
      <c r="H70" s="21">
        <v>53</v>
      </c>
      <c r="I70" s="35">
        <f>I71+I72+I73+I74+I77</f>
        <v>1653.1</v>
      </c>
      <c r="J70" s="35">
        <f>J71+J72+J73+J74+J77</f>
        <v>1858</v>
      </c>
      <c r="K70" s="19"/>
    </row>
    <row r="71" spans="1:11" ht="11.25" customHeight="1" x14ac:dyDescent="0.2">
      <c r="A71" s="26">
        <v>1</v>
      </c>
      <c r="B71" s="26">
        <v>4</v>
      </c>
      <c r="C71" s="26">
        <v>2</v>
      </c>
      <c r="D71" s="26">
        <v>1</v>
      </c>
      <c r="E71" s="26">
        <v>1</v>
      </c>
      <c r="F71" s="26">
        <v>1</v>
      </c>
      <c r="G71" s="29" t="s">
        <v>62</v>
      </c>
      <c r="H71" s="21">
        <v>54</v>
      </c>
      <c r="I71" s="34">
        <v>33.200000000000003</v>
      </c>
      <c r="J71" s="34">
        <v>29.1</v>
      </c>
      <c r="K71" s="19"/>
    </row>
    <row r="72" spans="1:11" ht="11.25" customHeight="1" x14ac:dyDescent="0.2">
      <c r="A72" s="26">
        <v>1</v>
      </c>
      <c r="B72" s="26">
        <v>4</v>
      </c>
      <c r="C72" s="26">
        <v>2</v>
      </c>
      <c r="D72" s="26">
        <v>1</v>
      </c>
      <c r="E72" s="26">
        <v>2</v>
      </c>
      <c r="F72" s="26">
        <v>1</v>
      </c>
      <c r="G72" s="29" t="s">
        <v>63</v>
      </c>
      <c r="H72" s="21">
        <v>55</v>
      </c>
      <c r="I72" s="34">
        <v>219.4</v>
      </c>
      <c r="J72" s="34">
        <v>333.9</v>
      </c>
      <c r="K72" s="19"/>
    </row>
    <row r="73" spans="1:11" ht="21.75" customHeight="1" x14ac:dyDescent="0.2">
      <c r="A73" s="26">
        <v>1</v>
      </c>
      <c r="B73" s="26">
        <v>4</v>
      </c>
      <c r="C73" s="26">
        <v>2</v>
      </c>
      <c r="D73" s="26">
        <v>1</v>
      </c>
      <c r="E73" s="26">
        <v>4</v>
      </c>
      <c r="F73" s="26">
        <v>1</v>
      </c>
      <c r="G73" s="29" t="s">
        <v>64</v>
      </c>
      <c r="H73" s="21">
        <v>56</v>
      </c>
      <c r="I73" s="34">
        <v>440.5</v>
      </c>
      <c r="J73" s="34">
        <v>513.4</v>
      </c>
      <c r="K73" s="19"/>
    </row>
    <row r="74" spans="1:11" ht="11.25" customHeight="1" x14ac:dyDescent="0.2">
      <c r="A74" s="25">
        <v>1</v>
      </c>
      <c r="B74" s="25">
        <v>4</v>
      </c>
      <c r="C74" s="25">
        <v>2</v>
      </c>
      <c r="D74" s="25">
        <v>1</v>
      </c>
      <c r="E74" s="25">
        <v>6</v>
      </c>
      <c r="F74" s="26"/>
      <c r="G74" s="27" t="s">
        <v>65</v>
      </c>
      <c r="H74" s="21">
        <v>57</v>
      </c>
      <c r="I74" s="99">
        <f>I75+I76</f>
        <v>960</v>
      </c>
      <c r="J74" s="99">
        <f>J75+J76</f>
        <v>981.6</v>
      </c>
      <c r="K74" s="19"/>
    </row>
    <row r="75" spans="1:11" ht="11.25" customHeight="1" x14ac:dyDescent="0.2">
      <c r="A75" s="26">
        <v>1</v>
      </c>
      <c r="B75" s="26">
        <v>4</v>
      </c>
      <c r="C75" s="26">
        <v>2</v>
      </c>
      <c r="D75" s="26">
        <v>1</v>
      </c>
      <c r="E75" s="26">
        <v>6</v>
      </c>
      <c r="F75" s="26">
        <v>1</v>
      </c>
      <c r="G75" s="29" t="s">
        <v>66</v>
      </c>
      <c r="H75" s="21">
        <v>58</v>
      </c>
      <c r="I75" s="34">
        <v>40</v>
      </c>
      <c r="J75" s="34">
        <v>57</v>
      </c>
      <c r="K75" s="19"/>
    </row>
    <row r="76" spans="1:11" ht="11.25" customHeight="1" x14ac:dyDescent="0.2">
      <c r="A76" s="26">
        <v>1</v>
      </c>
      <c r="B76" s="26">
        <v>4</v>
      </c>
      <c r="C76" s="26">
        <v>2</v>
      </c>
      <c r="D76" s="26">
        <v>1</v>
      </c>
      <c r="E76" s="26">
        <v>6</v>
      </c>
      <c r="F76" s="26">
        <v>2</v>
      </c>
      <c r="G76" s="29" t="s">
        <v>67</v>
      </c>
      <c r="H76" s="21">
        <v>59</v>
      </c>
      <c r="I76" s="34">
        <v>920</v>
      </c>
      <c r="J76" s="34">
        <v>924.6</v>
      </c>
      <c r="K76" s="19"/>
    </row>
    <row r="77" spans="1:11" ht="11.25" customHeight="1" x14ac:dyDescent="0.2">
      <c r="A77" s="25">
        <v>1</v>
      </c>
      <c r="B77" s="25">
        <v>4</v>
      </c>
      <c r="C77" s="25">
        <v>2</v>
      </c>
      <c r="D77" s="25">
        <v>1</v>
      </c>
      <c r="E77" s="25">
        <v>7</v>
      </c>
      <c r="F77" s="26"/>
      <c r="G77" s="27" t="s">
        <v>68</v>
      </c>
      <c r="H77" s="21">
        <v>60</v>
      </c>
      <c r="I77" s="34"/>
      <c r="J77" s="34"/>
      <c r="K77" s="19"/>
    </row>
    <row r="78" spans="1:11" ht="11.25" customHeight="1" x14ac:dyDescent="0.2">
      <c r="A78" s="25">
        <v>1</v>
      </c>
      <c r="B78" s="25">
        <v>4</v>
      </c>
      <c r="C78" s="25">
        <v>3</v>
      </c>
      <c r="D78" s="26"/>
      <c r="E78" s="26"/>
      <c r="F78" s="26"/>
      <c r="G78" s="27" t="s">
        <v>69</v>
      </c>
      <c r="H78" s="21">
        <v>61</v>
      </c>
      <c r="I78" s="28">
        <v>16</v>
      </c>
      <c r="J78" s="28">
        <v>37.200000000000003</v>
      </c>
      <c r="K78" s="19"/>
    </row>
    <row r="79" spans="1:11" ht="11.25" customHeight="1" x14ac:dyDescent="0.2">
      <c r="A79" s="25">
        <v>1</v>
      </c>
      <c r="B79" s="25">
        <v>4</v>
      </c>
      <c r="C79" s="25">
        <v>4</v>
      </c>
      <c r="D79" s="26"/>
      <c r="E79" s="26"/>
      <c r="F79" s="26"/>
      <c r="G79" s="27" t="s">
        <v>70</v>
      </c>
      <c r="H79" s="21">
        <v>62</v>
      </c>
      <c r="I79" s="28">
        <v>1</v>
      </c>
      <c r="J79" s="28">
        <v>75.5</v>
      </c>
      <c r="K79" s="19"/>
    </row>
    <row r="80" spans="1:11" ht="23.25" customHeight="1" x14ac:dyDescent="0.2">
      <c r="A80" s="25">
        <v>4</v>
      </c>
      <c r="B80" s="25">
        <v>1</v>
      </c>
      <c r="C80" s="26"/>
      <c r="D80" s="26"/>
      <c r="E80" s="26"/>
      <c r="F80" s="26"/>
      <c r="G80" s="27" t="s">
        <v>71</v>
      </c>
      <c r="H80" s="21">
        <v>63</v>
      </c>
      <c r="I80" s="35">
        <f>I81+I96+I101+I104</f>
        <v>10</v>
      </c>
      <c r="J80" s="35">
        <f>J81+J96+J101+J104</f>
        <v>6.5</v>
      </c>
      <c r="K80" s="19"/>
    </row>
    <row r="81" spans="1:11" ht="11.25" customHeight="1" x14ac:dyDescent="0.2">
      <c r="A81" s="25">
        <v>4</v>
      </c>
      <c r="B81" s="25">
        <v>1</v>
      </c>
      <c r="C81" s="25">
        <v>1</v>
      </c>
      <c r="D81" s="26"/>
      <c r="E81" s="26"/>
      <c r="F81" s="26"/>
      <c r="G81" s="27" t="s">
        <v>72</v>
      </c>
      <c r="H81" s="21">
        <v>64</v>
      </c>
      <c r="I81" s="35">
        <f>I82+I83+I87+I91+I95</f>
        <v>10</v>
      </c>
      <c r="J81" s="35">
        <f>J82+J83+J87+J91+J95</f>
        <v>6.5</v>
      </c>
      <c r="K81" s="19"/>
    </row>
    <row r="82" spans="1:11" ht="11.25" customHeight="1" x14ac:dyDescent="0.2">
      <c r="A82" s="26">
        <v>4</v>
      </c>
      <c r="B82" s="26">
        <v>1</v>
      </c>
      <c r="C82" s="26">
        <v>1</v>
      </c>
      <c r="D82" s="26">
        <v>1</v>
      </c>
      <c r="E82" s="26"/>
      <c r="F82" s="26"/>
      <c r="G82" s="38" t="s">
        <v>73</v>
      </c>
      <c r="H82" s="21">
        <v>65</v>
      </c>
      <c r="I82" s="34">
        <v>2</v>
      </c>
      <c r="J82" s="34">
        <v>1.2</v>
      </c>
      <c r="K82" s="19"/>
    </row>
    <row r="83" spans="1:11" ht="11.25" customHeight="1" x14ac:dyDescent="0.2">
      <c r="A83" s="26">
        <v>4</v>
      </c>
      <c r="B83" s="26">
        <v>1</v>
      </c>
      <c r="C83" s="26">
        <v>1</v>
      </c>
      <c r="D83" s="26">
        <v>2</v>
      </c>
      <c r="E83" s="26"/>
      <c r="F83" s="26"/>
      <c r="G83" s="39" t="s">
        <v>74</v>
      </c>
      <c r="H83" s="21">
        <v>66</v>
      </c>
      <c r="I83" s="34">
        <f>I84+I85+I86</f>
        <v>0</v>
      </c>
      <c r="J83" s="34">
        <f>J84+J85+J86</f>
        <v>0</v>
      </c>
      <c r="K83" s="19"/>
    </row>
    <row r="84" spans="1:11" ht="11.25" customHeight="1" x14ac:dyDescent="0.2">
      <c r="A84" s="30">
        <v>4</v>
      </c>
      <c r="B84" s="30">
        <v>1</v>
      </c>
      <c r="C84" s="30">
        <v>1</v>
      </c>
      <c r="D84" s="30">
        <v>2</v>
      </c>
      <c r="E84" s="30">
        <v>1</v>
      </c>
      <c r="F84" s="30">
        <v>1</v>
      </c>
      <c r="G84" s="40" t="s">
        <v>75</v>
      </c>
      <c r="H84" s="21">
        <v>67</v>
      </c>
      <c r="I84" s="34"/>
      <c r="J84" s="34"/>
      <c r="K84" s="19"/>
    </row>
    <row r="85" spans="1:11" ht="11.25" customHeight="1" x14ac:dyDescent="0.2">
      <c r="A85" s="30">
        <v>4</v>
      </c>
      <c r="B85" s="30">
        <v>1</v>
      </c>
      <c r="C85" s="30">
        <v>1</v>
      </c>
      <c r="D85" s="30">
        <v>2</v>
      </c>
      <c r="E85" s="30">
        <v>1</v>
      </c>
      <c r="F85" s="30">
        <v>2</v>
      </c>
      <c r="G85" s="40" t="s">
        <v>76</v>
      </c>
      <c r="H85" s="21">
        <v>68</v>
      </c>
      <c r="I85" s="34"/>
      <c r="J85" s="34"/>
      <c r="K85" s="19"/>
    </row>
    <row r="86" spans="1:11" ht="11.25" customHeight="1" x14ac:dyDescent="0.2">
      <c r="A86" s="30">
        <v>4</v>
      </c>
      <c r="B86" s="30">
        <v>1</v>
      </c>
      <c r="C86" s="30">
        <v>1</v>
      </c>
      <c r="D86" s="30">
        <v>2</v>
      </c>
      <c r="E86" s="30">
        <v>1</v>
      </c>
      <c r="F86" s="30">
        <v>3</v>
      </c>
      <c r="G86" s="40" t="s">
        <v>77</v>
      </c>
      <c r="H86" s="21">
        <v>69</v>
      </c>
      <c r="I86" s="34"/>
      <c r="J86" s="34"/>
      <c r="K86" s="19"/>
    </row>
    <row r="87" spans="1:11" ht="11.25" customHeight="1" x14ac:dyDescent="0.2">
      <c r="A87" s="30">
        <v>4</v>
      </c>
      <c r="B87" s="30">
        <v>1</v>
      </c>
      <c r="C87" s="30">
        <v>1</v>
      </c>
      <c r="D87" s="30">
        <v>3</v>
      </c>
      <c r="E87" s="30"/>
      <c r="F87" s="30"/>
      <c r="G87" s="40" t="s">
        <v>78</v>
      </c>
      <c r="H87" s="21">
        <v>70</v>
      </c>
      <c r="I87" s="34">
        <f>I88+I89+I90</f>
        <v>0</v>
      </c>
      <c r="J87" s="34">
        <f>J88+J89+J90</f>
        <v>5.3</v>
      </c>
      <c r="K87" s="19"/>
    </row>
    <row r="88" spans="1:11" ht="11.25" customHeight="1" x14ac:dyDescent="0.2">
      <c r="A88" s="30">
        <v>4</v>
      </c>
      <c r="B88" s="30">
        <v>1</v>
      </c>
      <c r="C88" s="30">
        <v>1</v>
      </c>
      <c r="D88" s="30">
        <v>3</v>
      </c>
      <c r="E88" s="30">
        <v>1</v>
      </c>
      <c r="F88" s="30">
        <v>1</v>
      </c>
      <c r="G88" s="40" t="s">
        <v>79</v>
      </c>
      <c r="H88" s="21">
        <v>71</v>
      </c>
      <c r="I88" s="34"/>
      <c r="J88" s="34">
        <v>5.3</v>
      </c>
      <c r="K88" s="19"/>
    </row>
    <row r="89" spans="1:11" ht="11.25" customHeight="1" x14ac:dyDescent="0.2">
      <c r="A89" s="30">
        <v>4</v>
      </c>
      <c r="B89" s="30">
        <v>1</v>
      </c>
      <c r="C89" s="30">
        <v>1</v>
      </c>
      <c r="D89" s="30">
        <v>3</v>
      </c>
      <c r="E89" s="30">
        <v>1</v>
      </c>
      <c r="F89" s="30">
        <v>2</v>
      </c>
      <c r="G89" s="40" t="s">
        <v>80</v>
      </c>
      <c r="H89" s="21">
        <v>72</v>
      </c>
      <c r="I89" s="34"/>
      <c r="J89" s="34"/>
      <c r="K89" s="19"/>
    </row>
    <row r="90" spans="1:11" ht="11.25" customHeight="1" x14ac:dyDescent="0.2">
      <c r="A90" s="30">
        <v>4</v>
      </c>
      <c r="B90" s="30">
        <v>1</v>
      </c>
      <c r="C90" s="30">
        <v>1</v>
      </c>
      <c r="D90" s="30">
        <v>3</v>
      </c>
      <c r="E90" s="30">
        <v>1</v>
      </c>
      <c r="F90" s="30">
        <v>3</v>
      </c>
      <c r="G90" s="40" t="s">
        <v>81</v>
      </c>
      <c r="H90" s="21">
        <v>73</v>
      </c>
      <c r="I90" s="34"/>
      <c r="J90" s="34"/>
      <c r="K90" s="19"/>
    </row>
    <row r="91" spans="1:11" ht="11.25" customHeight="1" x14ac:dyDescent="0.2">
      <c r="A91" s="30">
        <v>4</v>
      </c>
      <c r="B91" s="30">
        <v>1</v>
      </c>
      <c r="C91" s="30">
        <v>1</v>
      </c>
      <c r="D91" s="30">
        <v>4</v>
      </c>
      <c r="E91" s="30"/>
      <c r="F91" s="30"/>
      <c r="G91" s="40" t="s">
        <v>82</v>
      </c>
      <c r="H91" s="21">
        <v>74</v>
      </c>
      <c r="I91" s="34">
        <f>I92+I93+I94</f>
        <v>0</v>
      </c>
      <c r="J91" s="34">
        <f>J92+J93+J94</f>
        <v>0</v>
      </c>
      <c r="K91" s="19"/>
    </row>
    <row r="92" spans="1:11" ht="11.25" customHeight="1" x14ac:dyDescent="0.2">
      <c r="A92" s="30">
        <v>4</v>
      </c>
      <c r="B92" s="30">
        <v>1</v>
      </c>
      <c r="C92" s="30">
        <v>1</v>
      </c>
      <c r="D92" s="30">
        <v>4</v>
      </c>
      <c r="E92" s="30">
        <v>1</v>
      </c>
      <c r="F92" s="30">
        <v>1</v>
      </c>
      <c r="G92" s="40" t="s">
        <v>83</v>
      </c>
      <c r="H92" s="21">
        <v>75</v>
      </c>
      <c r="I92" s="34"/>
      <c r="J92" s="34"/>
      <c r="K92" s="19"/>
    </row>
    <row r="93" spans="1:11" ht="11.25" customHeight="1" x14ac:dyDescent="0.2">
      <c r="A93" s="30">
        <v>4</v>
      </c>
      <c r="B93" s="30">
        <v>1</v>
      </c>
      <c r="C93" s="30">
        <v>1</v>
      </c>
      <c r="D93" s="30">
        <v>4</v>
      </c>
      <c r="E93" s="30">
        <v>1</v>
      </c>
      <c r="F93" s="30">
        <v>2</v>
      </c>
      <c r="G93" s="40" t="s">
        <v>84</v>
      </c>
      <c r="H93" s="21">
        <v>76</v>
      </c>
      <c r="I93" s="34"/>
      <c r="J93" s="34"/>
      <c r="K93" s="19"/>
    </row>
    <row r="94" spans="1:11" ht="11.25" customHeight="1" x14ac:dyDescent="0.2">
      <c r="A94" s="30">
        <v>4</v>
      </c>
      <c r="B94" s="30">
        <v>1</v>
      </c>
      <c r="C94" s="30">
        <v>1</v>
      </c>
      <c r="D94" s="30">
        <v>4</v>
      </c>
      <c r="E94" s="30">
        <v>1</v>
      </c>
      <c r="F94" s="30">
        <v>3</v>
      </c>
      <c r="G94" s="40" t="s">
        <v>85</v>
      </c>
      <c r="H94" s="21">
        <v>77</v>
      </c>
      <c r="I94" s="34"/>
      <c r="J94" s="34"/>
      <c r="K94" s="19"/>
    </row>
    <row r="95" spans="1:11" ht="11.25" customHeight="1" x14ac:dyDescent="0.2">
      <c r="A95" s="30">
        <v>4</v>
      </c>
      <c r="B95" s="30">
        <v>1</v>
      </c>
      <c r="C95" s="30">
        <v>1</v>
      </c>
      <c r="D95" s="30">
        <v>5</v>
      </c>
      <c r="E95" s="30"/>
      <c r="F95" s="30"/>
      <c r="G95" s="40" t="s">
        <v>86</v>
      </c>
      <c r="H95" s="21">
        <v>78</v>
      </c>
      <c r="I95" s="34">
        <v>8</v>
      </c>
      <c r="J95" s="34"/>
      <c r="K95" s="19"/>
    </row>
    <row r="96" spans="1:11" ht="11.25" customHeight="1" x14ac:dyDescent="0.2">
      <c r="A96" s="41">
        <v>4</v>
      </c>
      <c r="B96" s="41">
        <v>1</v>
      </c>
      <c r="C96" s="41">
        <v>2</v>
      </c>
      <c r="D96" s="30"/>
      <c r="E96" s="30"/>
      <c r="F96" s="30"/>
      <c r="G96" s="42" t="s">
        <v>87</v>
      </c>
      <c r="H96" s="21">
        <v>79</v>
      </c>
      <c r="I96" s="34">
        <f>I97+I98+I99+I100</f>
        <v>0</v>
      </c>
      <c r="J96" s="34">
        <f>J97+J98+J99+J100</f>
        <v>0</v>
      </c>
      <c r="K96" s="19"/>
    </row>
    <row r="97" spans="1:11" ht="11.25" customHeight="1" x14ac:dyDescent="0.2">
      <c r="A97" s="30">
        <v>4</v>
      </c>
      <c r="B97" s="30">
        <v>1</v>
      </c>
      <c r="C97" s="30">
        <v>2</v>
      </c>
      <c r="D97" s="30">
        <v>1</v>
      </c>
      <c r="E97" s="30">
        <v>1</v>
      </c>
      <c r="F97" s="30">
        <v>2</v>
      </c>
      <c r="G97" s="31" t="s">
        <v>88</v>
      </c>
      <c r="H97" s="21">
        <v>80</v>
      </c>
      <c r="I97" s="34"/>
      <c r="J97" s="34"/>
      <c r="K97" s="19"/>
    </row>
    <row r="98" spans="1:11" ht="11.25" customHeight="1" x14ac:dyDescent="0.2">
      <c r="A98" s="30">
        <v>4</v>
      </c>
      <c r="B98" s="30">
        <v>1</v>
      </c>
      <c r="C98" s="30">
        <v>2</v>
      </c>
      <c r="D98" s="30">
        <v>1</v>
      </c>
      <c r="E98" s="30">
        <v>1</v>
      </c>
      <c r="F98" s="30">
        <v>3</v>
      </c>
      <c r="G98" s="31" t="s">
        <v>89</v>
      </c>
      <c r="H98" s="21">
        <v>81</v>
      </c>
      <c r="I98" s="34"/>
      <c r="J98" s="34"/>
      <c r="K98" s="19"/>
    </row>
    <row r="99" spans="1:11" ht="11.25" customHeight="1" x14ac:dyDescent="0.2">
      <c r="A99" s="30">
        <v>4</v>
      </c>
      <c r="B99" s="30">
        <v>1</v>
      </c>
      <c r="C99" s="30">
        <v>2</v>
      </c>
      <c r="D99" s="30">
        <v>1</v>
      </c>
      <c r="E99" s="30">
        <v>1</v>
      </c>
      <c r="F99" s="30">
        <v>4</v>
      </c>
      <c r="G99" s="31" t="s">
        <v>90</v>
      </c>
      <c r="H99" s="21">
        <v>82</v>
      </c>
      <c r="I99" s="34"/>
      <c r="J99" s="34"/>
      <c r="K99" s="19"/>
    </row>
    <row r="100" spans="1:11" ht="11.25" customHeight="1" x14ac:dyDescent="0.2">
      <c r="A100" s="30">
        <v>4</v>
      </c>
      <c r="B100" s="30">
        <v>1</v>
      </c>
      <c r="C100" s="30">
        <v>2</v>
      </c>
      <c r="D100" s="30">
        <v>1</v>
      </c>
      <c r="E100" s="30">
        <v>1</v>
      </c>
      <c r="F100" s="30">
        <v>5</v>
      </c>
      <c r="G100" s="31" t="s">
        <v>91</v>
      </c>
      <c r="H100" s="21">
        <v>83</v>
      </c>
      <c r="I100" s="34"/>
      <c r="J100" s="34"/>
      <c r="K100" s="19"/>
    </row>
    <row r="101" spans="1:11" ht="11.25" customHeight="1" x14ac:dyDescent="0.2">
      <c r="A101" s="41">
        <v>4</v>
      </c>
      <c r="B101" s="41">
        <v>1</v>
      </c>
      <c r="C101" s="41">
        <v>3</v>
      </c>
      <c r="D101" s="30"/>
      <c r="E101" s="30"/>
      <c r="F101" s="30"/>
      <c r="G101" s="42" t="s">
        <v>92</v>
      </c>
      <c r="H101" s="21">
        <v>84</v>
      </c>
      <c r="I101" s="34">
        <f>I102+I103</f>
        <v>0</v>
      </c>
      <c r="J101" s="34">
        <f>J102+J103</f>
        <v>0</v>
      </c>
      <c r="K101" s="19"/>
    </row>
    <row r="102" spans="1:11" ht="11.25" customHeight="1" x14ac:dyDescent="0.2">
      <c r="A102" s="30">
        <v>4</v>
      </c>
      <c r="B102" s="30">
        <v>1</v>
      </c>
      <c r="C102" s="30">
        <v>3</v>
      </c>
      <c r="D102" s="30">
        <v>1</v>
      </c>
      <c r="E102" s="30"/>
      <c r="F102" s="30"/>
      <c r="G102" s="31" t="s">
        <v>93</v>
      </c>
      <c r="H102" s="21">
        <v>85</v>
      </c>
      <c r="I102" s="34"/>
      <c r="J102" s="34"/>
      <c r="K102" s="19"/>
    </row>
    <row r="103" spans="1:11" ht="11.25" customHeight="1" x14ac:dyDescent="0.2">
      <c r="A103" s="30">
        <v>4</v>
      </c>
      <c r="B103" s="30">
        <v>1</v>
      </c>
      <c r="C103" s="30">
        <v>3</v>
      </c>
      <c r="D103" s="30">
        <v>2</v>
      </c>
      <c r="E103" s="30"/>
      <c r="F103" s="30"/>
      <c r="G103" s="31" t="s">
        <v>94</v>
      </c>
      <c r="H103" s="21">
        <v>86</v>
      </c>
      <c r="I103" s="34"/>
      <c r="J103" s="34"/>
      <c r="K103" s="19"/>
    </row>
    <row r="104" spans="1:11" ht="11.25" customHeight="1" x14ac:dyDescent="0.2">
      <c r="A104" s="41">
        <v>4</v>
      </c>
      <c r="B104" s="41">
        <v>1</v>
      </c>
      <c r="C104" s="41">
        <v>4</v>
      </c>
      <c r="D104" s="30"/>
      <c r="E104" s="30"/>
      <c r="F104" s="30"/>
      <c r="G104" s="42" t="s">
        <v>95</v>
      </c>
      <c r="H104" s="21">
        <v>87</v>
      </c>
      <c r="I104" s="34"/>
      <c r="J104" s="34"/>
      <c r="K104" s="19"/>
    </row>
    <row r="105" spans="1:11" ht="22.5" customHeight="1" x14ac:dyDescent="0.2">
      <c r="A105" s="30"/>
      <c r="B105" s="30"/>
      <c r="C105" s="30"/>
      <c r="D105" s="30"/>
      <c r="E105" s="30"/>
      <c r="F105" s="30"/>
      <c r="G105" s="42" t="s">
        <v>96</v>
      </c>
      <c r="H105" s="43">
        <v>88</v>
      </c>
      <c r="I105" s="44">
        <f>I18+I31+I57+I80</f>
        <v>37044</v>
      </c>
      <c r="J105" s="44">
        <f>J18+J31+J57+J80</f>
        <v>41854.1</v>
      </c>
      <c r="K105" s="19"/>
    </row>
    <row r="106" spans="1:11" ht="20.25" customHeight="1" x14ac:dyDescent="0.2">
      <c r="A106" s="26"/>
      <c r="B106" s="26"/>
      <c r="C106" s="26"/>
      <c r="D106" s="26"/>
      <c r="E106" s="26"/>
      <c r="F106" s="26"/>
      <c r="G106" s="27" t="s">
        <v>97</v>
      </c>
      <c r="H106" s="21">
        <v>89</v>
      </c>
      <c r="I106" s="34">
        <f>I107+I112</f>
        <v>0</v>
      </c>
      <c r="J106" s="34">
        <f>J107+J112</f>
        <v>0</v>
      </c>
      <c r="K106" s="19"/>
    </row>
    <row r="107" spans="1:11" ht="26.25" customHeight="1" x14ac:dyDescent="0.2">
      <c r="A107" s="25">
        <v>4</v>
      </c>
      <c r="B107" s="25">
        <v>2</v>
      </c>
      <c r="C107" s="26"/>
      <c r="D107" s="26"/>
      <c r="E107" s="26"/>
      <c r="F107" s="26"/>
      <c r="G107" s="45" t="s">
        <v>98</v>
      </c>
      <c r="H107" s="21">
        <v>90</v>
      </c>
      <c r="I107" s="34"/>
      <c r="J107" s="34"/>
      <c r="K107" s="19"/>
    </row>
    <row r="108" spans="1:11" ht="26.25" customHeight="1" x14ac:dyDescent="0.2">
      <c r="A108" s="41">
        <v>4</v>
      </c>
      <c r="B108" s="41">
        <v>2</v>
      </c>
      <c r="C108" s="41">
        <v>1</v>
      </c>
      <c r="D108" s="30"/>
      <c r="E108" s="30"/>
      <c r="F108" s="30"/>
      <c r="G108" s="46" t="s">
        <v>99</v>
      </c>
      <c r="H108" s="21">
        <v>91</v>
      </c>
      <c r="I108" s="34"/>
      <c r="J108" s="34"/>
      <c r="K108" s="19"/>
    </row>
    <row r="109" spans="1:11" ht="26.25" customHeight="1" x14ac:dyDescent="0.2">
      <c r="A109" s="30">
        <v>4</v>
      </c>
      <c r="B109" s="30">
        <v>2</v>
      </c>
      <c r="C109" s="30">
        <v>1</v>
      </c>
      <c r="D109" s="30">
        <v>5</v>
      </c>
      <c r="E109" s="30">
        <v>1</v>
      </c>
      <c r="F109" s="30"/>
      <c r="G109" s="40" t="s">
        <v>100</v>
      </c>
      <c r="H109" s="21">
        <v>92</v>
      </c>
      <c r="I109" s="34"/>
      <c r="J109" s="34"/>
      <c r="K109" s="19"/>
    </row>
    <row r="110" spans="1:11" ht="26.25" customHeight="1" x14ac:dyDescent="0.2">
      <c r="A110" s="30">
        <v>4</v>
      </c>
      <c r="B110" s="30">
        <v>2</v>
      </c>
      <c r="C110" s="30">
        <v>1</v>
      </c>
      <c r="D110" s="30">
        <v>7</v>
      </c>
      <c r="E110" s="30">
        <v>1</v>
      </c>
      <c r="F110" s="30"/>
      <c r="G110" s="40" t="s">
        <v>101</v>
      </c>
      <c r="H110" s="21">
        <v>93</v>
      </c>
      <c r="I110" s="34"/>
      <c r="J110" s="34"/>
      <c r="K110" s="19"/>
    </row>
    <row r="111" spans="1:11" ht="26.25" customHeight="1" x14ac:dyDescent="0.2">
      <c r="A111" s="41">
        <v>4</v>
      </c>
      <c r="B111" s="41">
        <v>2</v>
      </c>
      <c r="C111" s="41">
        <v>2</v>
      </c>
      <c r="D111" s="41"/>
      <c r="E111" s="41"/>
      <c r="F111" s="41"/>
      <c r="G111" s="46" t="s">
        <v>102</v>
      </c>
      <c r="H111" s="21">
        <v>94</v>
      </c>
      <c r="I111" s="34"/>
      <c r="J111" s="34"/>
      <c r="K111" s="19"/>
    </row>
    <row r="112" spans="1:11" ht="24" customHeight="1" x14ac:dyDescent="0.2">
      <c r="A112" s="25">
        <v>4</v>
      </c>
      <c r="B112" s="25">
        <v>3</v>
      </c>
      <c r="C112" s="26"/>
      <c r="D112" s="26"/>
      <c r="E112" s="26"/>
      <c r="F112" s="26"/>
      <c r="G112" s="47" t="s">
        <v>103</v>
      </c>
      <c r="H112" s="21">
        <v>95</v>
      </c>
      <c r="I112" s="34">
        <f>I113+I117</f>
        <v>0</v>
      </c>
      <c r="J112" s="34">
        <f>J113+J117</f>
        <v>0</v>
      </c>
      <c r="K112" s="19"/>
    </row>
    <row r="113" spans="1:12" ht="22.5" customHeight="1" x14ac:dyDescent="0.2">
      <c r="A113" s="25">
        <v>4</v>
      </c>
      <c r="B113" s="25">
        <v>3</v>
      </c>
      <c r="C113" s="25">
        <v>1</v>
      </c>
      <c r="D113" s="26"/>
      <c r="E113" s="26"/>
      <c r="F113" s="26"/>
      <c r="G113" s="47" t="s">
        <v>104</v>
      </c>
      <c r="H113" s="21">
        <v>96</v>
      </c>
      <c r="I113" s="34"/>
      <c r="J113" s="34"/>
      <c r="K113" s="19"/>
    </row>
    <row r="114" spans="1:12" ht="13.5" customHeight="1" x14ac:dyDescent="0.2">
      <c r="A114" s="26">
        <v>4</v>
      </c>
      <c r="B114" s="26">
        <v>3</v>
      </c>
      <c r="C114" s="26">
        <v>1</v>
      </c>
      <c r="D114" s="26">
        <v>4</v>
      </c>
      <c r="E114" s="26">
        <v>1</v>
      </c>
      <c r="F114" s="26"/>
      <c r="G114" s="47" t="s">
        <v>105</v>
      </c>
      <c r="H114" s="21">
        <v>97</v>
      </c>
      <c r="I114" s="34"/>
      <c r="J114" s="34"/>
      <c r="K114" s="19"/>
    </row>
    <row r="115" spans="1:12" ht="11.25" customHeight="1" x14ac:dyDescent="0.2">
      <c r="A115" s="26">
        <v>4</v>
      </c>
      <c r="B115" s="26">
        <v>3</v>
      </c>
      <c r="C115" s="26">
        <v>1</v>
      </c>
      <c r="D115" s="26">
        <v>4</v>
      </c>
      <c r="E115" s="26">
        <v>1</v>
      </c>
      <c r="F115" s="26">
        <v>1</v>
      </c>
      <c r="G115" s="29" t="s">
        <v>106</v>
      </c>
      <c r="H115" s="21">
        <v>98</v>
      </c>
      <c r="I115" s="34"/>
      <c r="J115" s="34"/>
      <c r="K115" s="19"/>
    </row>
    <row r="116" spans="1:12" ht="11.25" customHeight="1" x14ac:dyDescent="0.2">
      <c r="A116" s="26">
        <v>4</v>
      </c>
      <c r="B116" s="26">
        <v>3</v>
      </c>
      <c r="C116" s="26">
        <v>1</v>
      </c>
      <c r="D116" s="26">
        <v>4</v>
      </c>
      <c r="E116" s="26">
        <v>1</v>
      </c>
      <c r="F116" s="26">
        <v>2</v>
      </c>
      <c r="G116" s="29" t="s">
        <v>107</v>
      </c>
      <c r="H116" s="21">
        <v>99</v>
      </c>
      <c r="I116" s="34"/>
      <c r="J116" s="34"/>
      <c r="K116" s="19"/>
    </row>
    <row r="117" spans="1:12" ht="25.5" customHeight="1" x14ac:dyDescent="0.2">
      <c r="A117" s="25">
        <v>4</v>
      </c>
      <c r="B117" s="25">
        <v>3</v>
      </c>
      <c r="C117" s="25">
        <v>2</v>
      </c>
      <c r="D117" s="26"/>
      <c r="E117" s="26"/>
      <c r="F117" s="26"/>
      <c r="G117" s="27" t="s">
        <v>108</v>
      </c>
      <c r="H117" s="21">
        <v>100</v>
      </c>
      <c r="I117" s="34"/>
      <c r="J117" s="34"/>
      <c r="K117" s="19"/>
    </row>
    <row r="118" spans="1:12" ht="11.25" customHeight="1" x14ac:dyDescent="0.2">
      <c r="A118" s="26">
        <v>4</v>
      </c>
      <c r="B118" s="26">
        <v>3</v>
      </c>
      <c r="C118" s="26">
        <v>2</v>
      </c>
      <c r="D118" s="26">
        <v>4</v>
      </c>
      <c r="E118" s="26">
        <v>1</v>
      </c>
      <c r="F118" s="26"/>
      <c r="G118" s="29" t="s">
        <v>109</v>
      </c>
      <c r="H118" s="21">
        <v>101</v>
      </c>
      <c r="I118" s="34">
        <f>I119+I120</f>
        <v>0</v>
      </c>
      <c r="J118" s="34">
        <f>J119+J120</f>
        <v>0</v>
      </c>
      <c r="K118" s="19"/>
    </row>
    <row r="119" spans="1:12" ht="11.25" customHeight="1" x14ac:dyDescent="0.2">
      <c r="A119" s="26">
        <v>4</v>
      </c>
      <c r="B119" s="26">
        <v>3</v>
      </c>
      <c r="C119" s="26">
        <v>2</v>
      </c>
      <c r="D119" s="26">
        <v>4</v>
      </c>
      <c r="E119" s="26">
        <v>1</v>
      </c>
      <c r="F119" s="26">
        <v>1</v>
      </c>
      <c r="G119" s="29" t="s">
        <v>106</v>
      </c>
      <c r="H119" s="21">
        <v>102</v>
      </c>
      <c r="I119" s="34"/>
      <c r="J119" s="34"/>
      <c r="K119" s="19"/>
    </row>
    <row r="120" spans="1:12" ht="11.25" customHeight="1" x14ac:dyDescent="0.2">
      <c r="A120" s="26">
        <v>4</v>
      </c>
      <c r="B120" s="26">
        <v>3</v>
      </c>
      <c r="C120" s="26">
        <v>2</v>
      </c>
      <c r="D120" s="26">
        <v>4</v>
      </c>
      <c r="E120" s="26">
        <v>1</v>
      </c>
      <c r="F120" s="26">
        <v>2</v>
      </c>
      <c r="G120" s="29" t="s">
        <v>107</v>
      </c>
      <c r="H120" s="21">
        <v>103</v>
      </c>
      <c r="I120" s="34"/>
      <c r="J120" s="34"/>
      <c r="K120" s="19"/>
    </row>
    <row r="121" spans="1:12" ht="11.25" customHeight="1" x14ac:dyDescent="0.2">
      <c r="A121" s="30"/>
      <c r="B121" s="30"/>
      <c r="C121" s="30"/>
      <c r="D121" s="30"/>
      <c r="E121" s="30"/>
      <c r="F121" s="30"/>
      <c r="G121" s="81" t="s">
        <v>110</v>
      </c>
      <c r="H121" s="32">
        <v>104</v>
      </c>
      <c r="I121" s="44">
        <v>11266.3</v>
      </c>
      <c r="J121" s="44">
        <v>11266.3</v>
      </c>
      <c r="K121" s="19"/>
    </row>
    <row r="122" spans="1:12" ht="21.75" customHeight="1" x14ac:dyDescent="0.2">
      <c r="A122" s="30"/>
      <c r="B122" s="30"/>
      <c r="C122" s="30"/>
      <c r="D122" s="204"/>
      <c r="E122" s="204"/>
      <c r="F122" s="204"/>
      <c r="G122" s="81" t="s">
        <v>111</v>
      </c>
      <c r="H122" s="32">
        <v>105</v>
      </c>
      <c r="I122" s="205">
        <v>8092</v>
      </c>
      <c r="J122" s="44">
        <v>8092</v>
      </c>
      <c r="K122" s="19"/>
    </row>
    <row r="123" spans="1:12" ht="21.75" customHeight="1" x14ac:dyDescent="0.2">
      <c r="A123" s="48"/>
      <c r="B123" s="48"/>
      <c r="C123" s="48"/>
      <c r="D123" s="48"/>
      <c r="E123" s="48"/>
      <c r="F123" s="48"/>
      <c r="G123" s="49" t="s">
        <v>112</v>
      </c>
      <c r="H123" s="50">
        <v>106</v>
      </c>
      <c r="I123" s="51">
        <f>I105+I106+I121</f>
        <v>48310.3</v>
      </c>
      <c r="J123" s="51">
        <f>J105+J106+J121</f>
        <v>53120.399999999994</v>
      </c>
      <c r="K123" s="52"/>
    </row>
    <row r="124" spans="1:12" x14ac:dyDescent="0.2">
      <c r="B124" s="53"/>
      <c r="C124" s="53"/>
      <c r="E124" s="53"/>
      <c r="F124" s="53"/>
      <c r="G124" s="54"/>
      <c r="I124" s="53"/>
      <c r="J124" s="53"/>
    </row>
    <row r="126" spans="1:12" x14ac:dyDescent="0.2">
      <c r="A126" s="223" t="s">
        <v>322</v>
      </c>
      <c r="B126" s="223"/>
      <c r="C126" s="223"/>
      <c r="D126" s="223"/>
      <c r="E126" s="223"/>
      <c r="F126" s="223"/>
      <c r="G126" s="223"/>
      <c r="H126" s="105"/>
      <c r="I126" s="105"/>
      <c r="J126" s="106" t="s">
        <v>323</v>
      </c>
      <c r="K126" s="105"/>
      <c r="L126" s="105"/>
    </row>
    <row r="127" spans="1:12" x14ac:dyDescent="0.2">
      <c r="A127" s="206" t="s">
        <v>240</v>
      </c>
      <c r="B127" s="206"/>
      <c r="C127" s="206"/>
      <c r="D127" s="206"/>
      <c r="E127" s="206"/>
      <c r="F127" s="206"/>
      <c r="G127" s="206"/>
      <c r="H127" s="105"/>
      <c r="I127" s="107" t="s">
        <v>113</v>
      </c>
      <c r="J127" s="108" t="s">
        <v>114</v>
      </c>
      <c r="K127" s="105"/>
      <c r="L127" s="105"/>
    </row>
    <row r="128" spans="1:12" x14ac:dyDescent="0.2">
      <c r="A128" s="207"/>
      <c r="B128" s="207"/>
      <c r="C128" s="109"/>
      <c r="D128" s="105"/>
      <c r="E128" s="105"/>
      <c r="F128" s="105"/>
      <c r="G128" s="105"/>
      <c r="H128" s="105"/>
      <c r="I128" s="105"/>
      <c r="J128" s="105"/>
      <c r="K128" s="105"/>
      <c r="L128" s="105"/>
    </row>
    <row r="129" spans="1:12" x14ac:dyDescent="0.2">
      <c r="A129" s="105" t="s">
        <v>242</v>
      </c>
      <c r="B129" s="105"/>
      <c r="C129" s="105"/>
      <c r="D129" s="105"/>
      <c r="E129" s="105"/>
      <c r="F129" s="105"/>
      <c r="G129" s="105"/>
      <c r="H129" s="105"/>
      <c r="I129" s="105" t="s">
        <v>239</v>
      </c>
      <c r="J129" s="106" t="s">
        <v>243</v>
      </c>
      <c r="K129" s="105"/>
      <c r="L129" s="105"/>
    </row>
    <row r="130" spans="1:12" x14ac:dyDescent="0.2">
      <c r="A130" s="206" t="s">
        <v>241</v>
      </c>
      <c r="B130" s="206"/>
      <c r="C130" s="206"/>
      <c r="D130" s="206"/>
      <c r="E130" s="206"/>
      <c r="F130" s="206"/>
      <c r="G130" s="206"/>
      <c r="H130" s="105"/>
      <c r="I130" s="107" t="s">
        <v>113</v>
      </c>
      <c r="J130" s="108" t="s">
        <v>114</v>
      </c>
      <c r="K130" s="105"/>
      <c r="L130" s="105"/>
    </row>
  </sheetData>
  <mergeCells count="16">
    <mergeCell ref="A127:G127"/>
    <mergeCell ref="A128:B128"/>
    <mergeCell ref="A130:G130"/>
    <mergeCell ref="A17:F17"/>
    <mergeCell ref="H1:J1"/>
    <mergeCell ref="H2:J2"/>
    <mergeCell ref="F3:I3"/>
    <mergeCell ref="F4:I4"/>
    <mergeCell ref="A8:J8"/>
    <mergeCell ref="G9:J9"/>
    <mergeCell ref="G12:I12"/>
    <mergeCell ref="G13:I13"/>
    <mergeCell ref="A16:F16"/>
    <mergeCell ref="G6:I6"/>
    <mergeCell ref="G7:I7"/>
    <mergeCell ref="A126:G126"/>
  </mergeCells>
  <printOptions horizontalCentered="1"/>
  <pageMargins left="0.78740157480314965" right="0.39370078740157483" top="0.39370078740157483" bottom="0.39370078740157483" header="0.51181102362204722" footer="0.51181102362204722"/>
  <pageSetup paperSize="9" scale="95" orientation="portrait"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9B537-3620-4159-B2E4-5204E13C0E2C}">
  <dimension ref="A1:J42"/>
  <sheetViews>
    <sheetView topLeftCell="A10" workbookViewId="0">
      <selection activeCell="P23" sqref="P23"/>
    </sheetView>
  </sheetViews>
  <sheetFormatPr defaultRowHeight="12" x14ac:dyDescent="0.2"/>
  <cols>
    <col min="1" max="1" width="11.5" customWidth="1"/>
    <col min="2" max="2" width="50.5" customWidth="1"/>
    <col min="3" max="3" width="12.5" customWidth="1"/>
    <col min="4" max="4" width="8" customWidth="1"/>
    <col min="5" max="5" width="15.5" customWidth="1"/>
    <col min="6" max="6" width="13.6640625" customWidth="1"/>
  </cols>
  <sheetData>
    <row r="1" spans="1:10" ht="12.75" x14ac:dyDescent="0.2">
      <c r="A1" s="6"/>
      <c r="B1" s="6"/>
      <c r="C1" s="6"/>
      <c r="D1" s="6"/>
      <c r="E1" s="6"/>
      <c r="F1" s="6"/>
      <c r="G1" s="6"/>
      <c r="H1" s="104"/>
    </row>
    <row r="2" spans="1:10" ht="12.75" x14ac:dyDescent="0.2">
      <c r="A2" s="245" t="s">
        <v>288</v>
      </c>
      <c r="B2" s="246"/>
      <c r="C2" s="246"/>
      <c r="D2" s="246"/>
      <c r="E2" s="246"/>
      <c r="F2" s="246"/>
    </row>
    <row r="3" spans="1:10" ht="12.75" x14ac:dyDescent="0.2">
      <c r="A3" s="247" t="s">
        <v>289</v>
      </c>
      <c r="B3" s="247"/>
      <c r="C3" s="247"/>
      <c r="D3" s="247"/>
      <c r="E3" s="247"/>
      <c r="F3" s="247"/>
      <c r="G3" s="171"/>
      <c r="H3" s="171"/>
      <c r="I3" s="171"/>
      <c r="J3" s="171"/>
    </row>
    <row r="4" spans="1:10" ht="12.75" x14ac:dyDescent="0.2">
      <c r="A4" s="125"/>
      <c r="B4" s="125"/>
      <c r="C4" s="125"/>
      <c r="D4" s="125"/>
      <c r="E4" s="125"/>
      <c r="F4" s="125"/>
      <c r="G4" s="171"/>
      <c r="H4" s="171"/>
      <c r="I4" s="171"/>
      <c r="J4" s="171"/>
    </row>
    <row r="5" spans="1:10" ht="12.75" x14ac:dyDescent="0.2">
      <c r="A5" s="125"/>
      <c r="B5" s="125"/>
      <c r="C5" s="125"/>
      <c r="D5" s="125"/>
      <c r="E5" s="121" t="s">
        <v>4</v>
      </c>
      <c r="F5" s="122" t="s">
        <v>317</v>
      </c>
      <c r="G5" s="171"/>
      <c r="H5" s="171"/>
      <c r="I5" s="171"/>
      <c r="J5" s="171"/>
    </row>
    <row r="6" spans="1:10" ht="13.5" customHeight="1" x14ac:dyDescent="0.2">
      <c r="A6" s="172"/>
      <c r="B6" s="172"/>
      <c r="C6" s="172"/>
      <c r="D6" s="172"/>
      <c r="E6" s="173"/>
      <c r="F6" s="173"/>
    </row>
    <row r="7" spans="1:10" s="174" customFormat="1" ht="11.25" x14ac:dyDescent="0.2">
      <c r="F7" s="175" t="s">
        <v>119</v>
      </c>
    </row>
    <row r="8" spans="1:10" ht="16.5" customHeight="1" x14ac:dyDescent="0.2">
      <c r="A8" s="248" t="s">
        <v>290</v>
      </c>
      <c r="B8" s="251" t="s">
        <v>121</v>
      </c>
      <c r="C8" s="252"/>
      <c r="D8" s="257" t="s">
        <v>8</v>
      </c>
      <c r="E8" s="257" t="s">
        <v>291</v>
      </c>
      <c r="F8" s="260" t="s">
        <v>10</v>
      </c>
    </row>
    <row r="9" spans="1:10" ht="16.5" customHeight="1" x14ac:dyDescent="0.2">
      <c r="A9" s="249"/>
      <c r="B9" s="253"/>
      <c r="C9" s="254"/>
      <c r="D9" s="258"/>
      <c r="E9" s="258"/>
      <c r="F9" s="260"/>
    </row>
    <row r="10" spans="1:10" ht="27.75" customHeight="1" x14ac:dyDescent="0.2">
      <c r="A10" s="250"/>
      <c r="B10" s="255"/>
      <c r="C10" s="256"/>
      <c r="D10" s="259"/>
      <c r="E10" s="259"/>
      <c r="F10" s="260"/>
    </row>
    <row r="11" spans="1:10" s="174" customFormat="1" x14ac:dyDescent="0.2">
      <c r="A11" s="176">
        <v>1</v>
      </c>
      <c r="B11" s="261">
        <v>2</v>
      </c>
      <c r="C11" s="262"/>
      <c r="D11" s="177">
        <v>3</v>
      </c>
      <c r="E11" s="177">
        <v>4</v>
      </c>
      <c r="F11" s="178">
        <v>5</v>
      </c>
    </row>
    <row r="12" spans="1:10" ht="12.75" customHeight="1" x14ac:dyDescent="0.2">
      <c r="A12" s="178">
        <v>1</v>
      </c>
      <c r="B12" s="232" t="s">
        <v>292</v>
      </c>
      <c r="C12" s="233"/>
      <c r="D12" s="179">
        <v>1</v>
      </c>
      <c r="E12" s="193">
        <v>4018.6</v>
      </c>
      <c r="F12" s="10">
        <v>3336.9</v>
      </c>
    </row>
    <row r="13" spans="1:10" ht="12.75" customHeight="1" x14ac:dyDescent="0.2">
      <c r="A13" s="178">
        <v>2</v>
      </c>
      <c r="B13" s="232" t="s">
        <v>293</v>
      </c>
      <c r="C13" s="233"/>
      <c r="D13" s="179">
        <v>2</v>
      </c>
      <c r="E13" s="193">
        <v>44</v>
      </c>
      <c r="F13" s="10">
        <v>44</v>
      </c>
    </row>
    <row r="14" spans="1:10" ht="12.75" customHeight="1" x14ac:dyDescent="0.2">
      <c r="A14" s="178">
        <v>3</v>
      </c>
      <c r="B14" s="232" t="s">
        <v>294</v>
      </c>
      <c r="C14" s="233"/>
      <c r="D14" s="179">
        <v>3</v>
      </c>
      <c r="E14" s="193">
        <v>1198.3</v>
      </c>
      <c r="F14" s="10">
        <v>1193.5</v>
      </c>
    </row>
    <row r="15" spans="1:10" ht="12.75" customHeight="1" x14ac:dyDescent="0.2">
      <c r="A15" s="178">
        <v>4</v>
      </c>
      <c r="B15" s="232" t="s">
        <v>295</v>
      </c>
      <c r="C15" s="233"/>
      <c r="D15" s="179">
        <v>4</v>
      </c>
      <c r="E15" s="193">
        <v>10624.2</v>
      </c>
      <c r="F15" s="10">
        <v>9242</v>
      </c>
    </row>
    <row r="16" spans="1:10" ht="12.75" customHeight="1" x14ac:dyDescent="0.2">
      <c r="A16" s="178">
        <v>5</v>
      </c>
      <c r="B16" s="230" t="s">
        <v>296</v>
      </c>
      <c r="C16" s="231"/>
      <c r="D16" s="179">
        <v>5</v>
      </c>
      <c r="E16" s="193">
        <v>4278.5</v>
      </c>
      <c r="F16" s="10">
        <v>3883.3</v>
      </c>
    </row>
    <row r="17" spans="1:6" ht="12.75" customHeight="1" x14ac:dyDescent="0.2">
      <c r="A17" s="178">
        <v>6</v>
      </c>
      <c r="B17" s="232" t="s">
        <v>297</v>
      </c>
      <c r="C17" s="233"/>
      <c r="D17" s="179">
        <v>6</v>
      </c>
      <c r="E17" s="193">
        <v>3127.9</v>
      </c>
      <c r="F17" s="10">
        <v>1910.9</v>
      </c>
    </row>
    <row r="18" spans="1:6" ht="12.75" customHeight="1" x14ac:dyDescent="0.2">
      <c r="A18" s="178">
        <v>7</v>
      </c>
      <c r="B18" s="230" t="s">
        <v>298</v>
      </c>
      <c r="C18" s="231"/>
      <c r="D18" s="179">
        <v>7</v>
      </c>
      <c r="E18" s="193">
        <v>868</v>
      </c>
      <c r="F18" s="10">
        <v>853.8</v>
      </c>
    </row>
    <row r="19" spans="1:6" ht="12.75" customHeight="1" x14ac:dyDescent="0.2">
      <c r="A19" s="178">
        <v>8</v>
      </c>
      <c r="B19" s="232" t="s">
        <v>299</v>
      </c>
      <c r="C19" s="233"/>
      <c r="D19" s="179">
        <v>8</v>
      </c>
      <c r="E19" s="193">
        <v>1819.7</v>
      </c>
      <c r="F19" s="10">
        <v>1799.6</v>
      </c>
    </row>
    <row r="20" spans="1:6" ht="12.75" customHeight="1" x14ac:dyDescent="0.2">
      <c r="A20" s="178">
        <v>9</v>
      </c>
      <c r="B20" s="232" t="s">
        <v>300</v>
      </c>
      <c r="C20" s="233"/>
      <c r="D20" s="179">
        <f>+D19+1</f>
        <v>9</v>
      </c>
      <c r="E20" s="193">
        <v>10287.6</v>
      </c>
      <c r="F20" s="10">
        <v>10082.799999999999</v>
      </c>
    </row>
    <row r="21" spans="1:6" ht="12.75" customHeight="1" x14ac:dyDescent="0.2">
      <c r="A21" s="178">
        <v>10</v>
      </c>
      <c r="B21" s="232" t="s">
        <v>301</v>
      </c>
      <c r="C21" s="233"/>
      <c r="D21" s="179">
        <f>+D20+1</f>
        <v>10</v>
      </c>
      <c r="E21" s="193">
        <v>8679.2000000000007</v>
      </c>
      <c r="F21" s="10">
        <v>8295.2000000000007</v>
      </c>
    </row>
    <row r="22" spans="1:6" ht="21" customHeight="1" x14ac:dyDescent="0.2">
      <c r="A22" s="180"/>
      <c r="B22" s="235" t="s">
        <v>302</v>
      </c>
      <c r="C22" s="236"/>
      <c r="D22" s="181">
        <f>+D21+1</f>
        <v>11</v>
      </c>
      <c r="E22" s="194">
        <f>E12+E13+E14+E15+E16+E17+E18+E19+E20+E21</f>
        <v>44946</v>
      </c>
      <c r="F22" s="192">
        <f>F12+F13+F14+F15+F16+F17+F18+F19+F20+F21</f>
        <v>40642</v>
      </c>
    </row>
    <row r="23" spans="1:6" ht="50.25" customHeight="1" x14ac:dyDescent="0.2">
      <c r="A23" s="56"/>
      <c r="B23" s="237" t="s">
        <v>303</v>
      </c>
      <c r="C23" s="238"/>
      <c r="D23" s="182">
        <v>12</v>
      </c>
      <c r="E23" s="183">
        <v>119.8</v>
      </c>
      <c r="F23" s="201">
        <v>119.8</v>
      </c>
    </row>
    <row r="24" spans="1:6" ht="22.5" customHeight="1" x14ac:dyDescent="0.2">
      <c r="A24" s="56"/>
      <c r="B24" s="237" t="s">
        <v>304</v>
      </c>
      <c r="C24" s="238"/>
      <c r="D24" s="182">
        <v>13</v>
      </c>
      <c r="E24" s="195"/>
      <c r="F24" s="196"/>
    </row>
    <row r="25" spans="1:6" x14ac:dyDescent="0.2">
      <c r="A25" s="56"/>
      <c r="B25" s="239" t="s">
        <v>305</v>
      </c>
      <c r="C25" s="240"/>
      <c r="D25" s="182">
        <v>14</v>
      </c>
      <c r="E25" s="195">
        <v>190</v>
      </c>
      <c r="F25" s="196">
        <v>189.9</v>
      </c>
    </row>
    <row r="26" spans="1:6" ht="12.75" customHeight="1" x14ac:dyDescent="0.2">
      <c r="A26" s="56"/>
      <c r="B26" s="241" t="s">
        <v>306</v>
      </c>
      <c r="C26" s="242"/>
      <c r="D26" s="182">
        <v>15</v>
      </c>
      <c r="E26" s="195">
        <f>E22+E24+E25</f>
        <v>45136</v>
      </c>
      <c r="F26" s="195">
        <f>F22+F24+F25</f>
        <v>40831.9</v>
      </c>
    </row>
    <row r="27" spans="1:6" ht="23.25" customHeight="1" x14ac:dyDescent="0.2">
      <c r="A27" s="56"/>
      <c r="B27" s="243" t="s">
        <v>307</v>
      </c>
      <c r="C27" s="244"/>
      <c r="D27" s="182">
        <v>16</v>
      </c>
      <c r="E27" s="183" t="s">
        <v>308</v>
      </c>
      <c r="F27" s="197">
        <v>12288.5</v>
      </c>
    </row>
    <row r="28" spans="1:6" ht="12.75" customHeight="1" x14ac:dyDescent="0.2">
      <c r="A28" s="56"/>
      <c r="B28" s="230" t="s">
        <v>327</v>
      </c>
      <c r="C28" s="231"/>
      <c r="D28" s="182">
        <v>17</v>
      </c>
      <c r="E28" s="183" t="s">
        <v>308</v>
      </c>
      <c r="F28" s="184">
        <v>9114.2000000000007</v>
      </c>
    </row>
    <row r="29" spans="1:6" ht="23.25" customHeight="1" x14ac:dyDescent="0.2">
      <c r="B29" s="230" t="s">
        <v>309</v>
      </c>
      <c r="C29" s="231"/>
      <c r="D29" s="182">
        <v>18</v>
      </c>
      <c r="E29" s="185" t="s">
        <v>308</v>
      </c>
      <c r="F29" s="184">
        <v>9114.2000000000007</v>
      </c>
    </row>
    <row r="30" spans="1:6" ht="12.75" customHeight="1" x14ac:dyDescent="0.2">
      <c r="A30" s="56"/>
      <c r="B30" s="232" t="s">
        <v>310</v>
      </c>
      <c r="C30" s="233"/>
      <c r="D30" s="182">
        <v>19</v>
      </c>
      <c r="E30" s="186" t="s">
        <v>308</v>
      </c>
      <c r="F30" s="10"/>
    </row>
    <row r="31" spans="1:6" ht="12.75" customHeight="1" x14ac:dyDescent="0.2">
      <c r="A31" s="56"/>
      <c r="B31" s="232" t="s">
        <v>311</v>
      </c>
      <c r="C31" s="233"/>
      <c r="D31" s="182">
        <v>20</v>
      </c>
      <c r="E31" s="186" t="s">
        <v>308</v>
      </c>
      <c r="F31" s="10">
        <v>3174.3</v>
      </c>
    </row>
    <row r="32" spans="1:6" ht="9" customHeight="1" x14ac:dyDescent="0.2"/>
    <row r="33" spans="1:10" s="113" customFormat="1" ht="36.75" customHeight="1" x14ac:dyDescent="0.2">
      <c r="A33" s="234" t="s">
        <v>312</v>
      </c>
      <c r="B33" s="234"/>
      <c r="C33" s="234"/>
      <c r="D33" s="234"/>
      <c r="E33" s="234"/>
      <c r="F33" s="234"/>
      <c r="G33" s="171"/>
      <c r="H33" s="171"/>
      <c r="I33" s="171"/>
      <c r="J33" s="171"/>
    </row>
    <row r="34" spans="1:10" s="113" customFormat="1" x14ac:dyDescent="0.2">
      <c r="A34" s="187"/>
      <c r="B34" s="187"/>
      <c r="C34" s="187"/>
      <c r="D34" s="187"/>
      <c r="E34" s="187"/>
      <c r="F34" s="187"/>
      <c r="G34" s="171"/>
      <c r="H34" s="171"/>
      <c r="I34" s="171"/>
      <c r="J34" s="171"/>
    </row>
    <row r="36" spans="1:10" x14ac:dyDescent="0.2">
      <c r="A36" s="227" t="s">
        <v>322</v>
      </c>
      <c r="B36" s="227"/>
      <c r="D36" s="188"/>
      <c r="E36" s="218" t="s">
        <v>323</v>
      </c>
      <c r="F36" s="218"/>
    </row>
    <row r="37" spans="1:10" x14ac:dyDescent="0.2">
      <c r="A37" s="224" t="s">
        <v>313</v>
      </c>
      <c r="B37" s="224"/>
      <c r="C37" s="104"/>
      <c r="D37" s="189" t="s">
        <v>113</v>
      </c>
      <c r="E37" s="3"/>
      <c r="F37" s="57" t="s">
        <v>114</v>
      </c>
    </row>
    <row r="38" spans="1:10" x14ac:dyDescent="0.2">
      <c r="A38" s="229"/>
      <c r="B38" s="229"/>
      <c r="C38" s="190"/>
    </row>
    <row r="39" spans="1:10" x14ac:dyDescent="0.2">
      <c r="A39" s="228" t="s">
        <v>316</v>
      </c>
      <c r="B39" s="228"/>
      <c r="C39" s="105"/>
      <c r="D39" s="188"/>
      <c r="E39" s="218" t="s">
        <v>243</v>
      </c>
      <c r="F39" s="218"/>
    </row>
    <row r="40" spans="1:10" x14ac:dyDescent="0.2">
      <c r="A40" s="224" t="s">
        <v>314</v>
      </c>
      <c r="B40" s="224"/>
      <c r="C40" s="104"/>
      <c r="D40" s="189" t="s">
        <v>113</v>
      </c>
      <c r="E40" s="3"/>
      <c r="F40" s="57" t="s">
        <v>114</v>
      </c>
    </row>
    <row r="41" spans="1:10" x14ac:dyDescent="0.2">
      <c r="A41" s="191"/>
      <c r="B41" s="225" t="s">
        <v>315</v>
      </c>
      <c r="C41" s="226"/>
      <c r="D41" s="226"/>
      <c r="E41" s="226"/>
      <c r="F41" s="226"/>
    </row>
    <row r="42" spans="1:10" x14ac:dyDescent="0.2">
      <c r="D42" s="3"/>
      <c r="E42" s="3"/>
    </row>
  </sheetData>
  <mergeCells count="37">
    <mergeCell ref="B16:C16"/>
    <mergeCell ref="A2:F2"/>
    <mergeCell ref="A3:F3"/>
    <mergeCell ref="A8:A10"/>
    <mergeCell ref="B8:C10"/>
    <mergeCell ref="D8:D10"/>
    <mergeCell ref="E8:E10"/>
    <mergeCell ref="F8:F10"/>
    <mergeCell ref="B11:C11"/>
    <mergeCell ref="B12:C12"/>
    <mergeCell ref="B13:C13"/>
    <mergeCell ref="B14:C14"/>
    <mergeCell ref="B15:C15"/>
    <mergeCell ref="B28:C28"/>
    <mergeCell ref="B17:C17"/>
    <mergeCell ref="B18:C18"/>
    <mergeCell ref="B19:C19"/>
    <mergeCell ref="B20:C20"/>
    <mergeCell ref="B21:C21"/>
    <mergeCell ref="B22:C22"/>
    <mergeCell ref="B23:C23"/>
    <mergeCell ref="B24:C24"/>
    <mergeCell ref="B25:C25"/>
    <mergeCell ref="B26:C26"/>
    <mergeCell ref="B27:C27"/>
    <mergeCell ref="B29:C29"/>
    <mergeCell ref="B30:C30"/>
    <mergeCell ref="B31:C31"/>
    <mergeCell ref="A33:F33"/>
    <mergeCell ref="A37:B37"/>
    <mergeCell ref="A40:B40"/>
    <mergeCell ref="B41:F41"/>
    <mergeCell ref="A36:B36"/>
    <mergeCell ref="E36:F36"/>
    <mergeCell ref="A39:B39"/>
    <mergeCell ref="E39:F39"/>
    <mergeCell ref="A38:B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A035-9063-4278-9F19-58487E1A26A1}">
  <dimension ref="A1:U153"/>
  <sheetViews>
    <sheetView workbookViewId="0">
      <selection activeCell="N35" sqref="N35"/>
    </sheetView>
  </sheetViews>
  <sheetFormatPr defaultRowHeight="12" x14ac:dyDescent="0.2"/>
  <cols>
    <col min="1" max="1" width="2.6640625" style="61" customWidth="1"/>
    <col min="2" max="2" width="2.83203125" style="61" customWidth="1"/>
    <col min="3" max="3" width="2.5" style="61" customWidth="1"/>
    <col min="4" max="4" width="3" style="61" customWidth="1"/>
    <col min="5" max="5" width="2.83203125" style="61" customWidth="1"/>
    <col min="6" max="6" width="3.33203125" style="61" customWidth="1"/>
    <col min="7" max="7" width="42.5" style="61" customWidth="1"/>
    <col min="8" max="8" width="5.1640625" style="61" customWidth="1"/>
    <col min="9" max="9" width="19.33203125" style="61" customWidth="1"/>
    <col min="10" max="10" width="19.1640625" customWidth="1"/>
    <col min="11" max="14" width="5" style="61" customWidth="1"/>
    <col min="15" max="15" width="3.1640625" style="61" customWidth="1"/>
    <col min="16" max="16384" width="9.33203125" style="61"/>
  </cols>
  <sheetData>
    <row r="1" spans="1:21" s="58" customFormat="1" ht="36.75" customHeight="1" x14ac:dyDescent="0.2">
      <c r="I1" s="210" t="s">
        <v>318</v>
      </c>
      <c r="J1" s="210"/>
      <c r="K1" s="210"/>
      <c r="L1" s="59"/>
      <c r="M1" s="60"/>
      <c r="S1" s="285"/>
      <c r="T1" s="285"/>
      <c r="U1" s="285"/>
    </row>
    <row r="2" spans="1:21" s="58" customFormat="1" ht="28.5" customHeight="1" x14ac:dyDescent="0.2">
      <c r="I2" s="286"/>
      <c r="J2" s="286"/>
      <c r="K2" s="286"/>
      <c r="L2" s="59"/>
      <c r="M2" s="59"/>
      <c r="S2" s="285"/>
      <c r="T2" s="285"/>
      <c r="U2" s="285"/>
    </row>
    <row r="3" spans="1:21" x14ac:dyDescent="0.2">
      <c r="D3" s="287" t="s">
        <v>236</v>
      </c>
      <c r="E3" s="287"/>
      <c r="F3" s="287"/>
      <c r="G3" s="287"/>
      <c r="H3" s="287"/>
      <c r="I3" s="287"/>
      <c r="J3" s="60"/>
      <c r="K3" s="60"/>
      <c r="L3" s="60"/>
      <c r="M3" s="60"/>
      <c r="N3" s="60"/>
    </row>
    <row r="4" spans="1:21" ht="12.75" customHeight="1" x14ac:dyDescent="0.2">
      <c r="D4" s="282" t="s">
        <v>115</v>
      </c>
      <c r="E4" s="282"/>
      <c r="F4" s="282"/>
      <c r="G4" s="282"/>
      <c r="H4" s="282"/>
      <c r="I4" s="282"/>
      <c r="J4" s="60"/>
      <c r="K4" s="60"/>
      <c r="L4" s="60"/>
      <c r="M4" s="60"/>
      <c r="N4" s="60"/>
    </row>
    <row r="5" spans="1:21" ht="12.75" customHeight="1" x14ac:dyDescent="0.2">
      <c r="A5"/>
      <c r="B5" s="198"/>
      <c r="C5" s="198"/>
      <c r="D5" s="198"/>
      <c r="E5" s="198"/>
      <c r="F5" s="284" t="s">
        <v>325</v>
      </c>
      <c r="G5" s="284"/>
      <c r="H5" s="284"/>
      <c r="I5" s="198"/>
      <c r="J5" s="199"/>
      <c r="K5" s="60"/>
      <c r="L5" s="60"/>
      <c r="M5" s="60"/>
      <c r="N5" s="60"/>
    </row>
    <row r="6" spans="1:21" ht="12.75" customHeight="1" x14ac:dyDescent="0.2">
      <c r="A6"/>
      <c r="B6"/>
      <c r="C6"/>
      <c r="D6"/>
      <c r="E6" s="222" t="s">
        <v>247</v>
      </c>
      <c r="F6" s="222"/>
      <c r="G6" s="222"/>
      <c r="H6" s="9"/>
      <c r="I6" s="9"/>
      <c r="J6" s="60"/>
      <c r="K6" s="60"/>
      <c r="L6" s="60"/>
      <c r="M6" s="60"/>
      <c r="N6" s="60"/>
    </row>
    <row r="8" spans="1:21" ht="12.75" customHeight="1" x14ac:dyDescent="0.2">
      <c r="A8" s="214" t="s">
        <v>326</v>
      </c>
      <c r="B8" s="214"/>
      <c r="C8" s="214"/>
      <c r="D8" s="214"/>
      <c r="E8" s="214"/>
      <c r="F8" s="214"/>
      <c r="G8" s="214"/>
      <c r="H8" s="214"/>
      <c r="I8" s="214"/>
      <c r="J8" s="214"/>
    </row>
    <row r="9" spans="1:21" x14ac:dyDescent="0.2">
      <c r="B9" s="62"/>
      <c r="C9" s="62"/>
      <c r="D9" s="62"/>
      <c r="E9" s="63"/>
      <c r="F9" s="63"/>
      <c r="G9" s="9"/>
      <c r="H9" s="9"/>
      <c r="J9" s="62"/>
    </row>
    <row r="10" spans="1:21" ht="14.25" customHeight="1" x14ac:dyDescent="0.2">
      <c r="B10" s="62"/>
      <c r="C10" s="62"/>
      <c r="D10" s="62"/>
      <c r="E10" s="283">
        <v>45303</v>
      </c>
      <c r="F10" s="283"/>
      <c r="G10" s="283"/>
      <c r="H10" s="283"/>
      <c r="I10" s="64"/>
      <c r="J10" s="62"/>
    </row>
    <row r="11" spans="1:21" ht="12" customHeight="1" x14ac:dyDescent="0.2">
      <c r="B11" s="62"/>
      <c r="C11" s="62"/>
      <c r="D11" s="62"/>
      <c r="E11" s="274" t="s">
        <v>319</v>
      </c>
      <c r="F11" s="274"/>
      <c r="G11" s="274"/>
      <c r="H11" s="274"/>
      <c r="I11" s="63"/>
      <c r="J11" s="62"/>
    </row>
    <row r="12" spans="1:21" x14ac:dyDescent="0.2">
      <c r="B12" s="62"/>
      <c r="C12" s="62"/>
      <c r="D12" s="62"/>
      <c r="E12" s="62"/>
      <c r="F12" s="62"/>
      <c r="G12" s="62"/>
      <c r="H12" s="62"/>
      <c r="I12" s="62"/>
      <c r="J12" s="62"/>
    </row>
    <row r="13" spans="1:21" ht="12" customHeight="1" x14ac:dyDescent="0.2">
      <c r="B13" s="62"/>
      <c r="C13" s="62"/>
      <c r="D13" s="62"/>
      <c r="E13" s="275" t="s">
        <v>235</v>
      </c>
      <c r="F13" s="275"/>
      <c r="G13" s="275"/>
      <c r="H13" s="275"/>
      <c r="I13" s="275"/>
      <c r="J13" s="275"/>
    </row>
    <row r="14" spans="1:21" x14ac:dyDescent="0.2">
      <c r="B14" s="62"/>
      <c r="C14" s="62"/>
      <c r="D14" s="62"/>
      <c r="E14" s="280" t="s">
        <v>320</v>
      </c>
      <c r="F14" s="280"/>
      <c r="G14" s="280"/>
      <c r="H14" s="280"/>
      <c r="I14" s="65"/>
      <c r="J14" s="62"/>
    </row>
    <row r="15" spans="1:21" x14ac:dyDescent="0.2">
      <c r="B15" s="62"/>
      <c r="C15" s="62"/>
      <c r="D15" s="62"/>
      <c r="E15" s="9"/>
      <c r="F15" s="23"/>
      <c r="G15" s="23"/>
      <c r="H15" s="23"/>
      <c r="I15" s="55" t="s">
        <v>116</v>
      </c>
      <c r="J15" s="55"/>
      <c r="K15" s="66">
        <v>14</v>
      </c>
    </row>
    <row r="16" spans="1:21" x14ac:dyDescent="0.2">
      <c r="B16" s="62"/>
      <c r="C16" s="62"/>
      <c r="D16" s="62"/>
      <c r="E16" s="9"/>
      <c r="F16" s="23"/>
      <c r="G16" s="23"/>
      <c r="H16" s="23"/>
      <c r="I16" s="55"/>
      <c r="J16" s="55"/>
    </row>
    <row r="17" spans="1:20" x14ac:dyDescent="0.2">
      <c r="A17" s="281" t="s">
        <v>321</v>
      </c>
      <c r="B17" s="281"/>
      <c r="C17" s="281"/>
      <c r="D17" s="281"/>
      <c r="E17" s="281"/>
      <c r="F17" s="281"/>
      <c r="G17" s="281"/>
      <c r="H17" s="281"/>
      <c r="I17" s="281"/>
      <c r="J17" s="281"/>
    </row>
    <row r="18" spans="1:20" ht="12" customHeight="1" x14ac:dyDescent="0.2">
      <c r="A18" s="281"/>
      <c r="B18" s="281"/>
      <c r="C18" s="281"/>
      <c r="D18" s="281"/>
      <c r="E18" s="281"/>
      <c r="F18" s="281"/>
      <c r="G18" s="281"/>
      <c r="H18" s="281"/>
      <c r="I18" s="281"/>
      <c r="J18" s="281"/>
      <c r="K18" s="67"/>
    </row>
    <row r="19" spans="1:20" x14ac:dyDescent="0.2">
      <c r="B19" s="62"/>
      <c r="C19" s="62"/>
      <c r="I19" s="264" t="s">
        <v>117</v>
      </c>
      <c r="J19" s="265"/>
      <c r="K19" s="68"/>
      <c r="L19" s="66"/>
      <c r="M19" s="66"/>
      <c r="N19" s="66"/>
    </row>
    <row r="20" spans="1:20" ht="12.75" customHeight="1" x14ac:dyDescent="0.2">
      <c r="B20" s="69"/>
      <c r="C20" s="69"/>
      <c r="D20" s="69"/>
      <c r="E20" s="69"/>
      <c r="F20" s="69"/>
      <c r="G20" s="93" t="s">
        <v>237</v>
      </c>
      <c r="H20" s="94"/>
      <c r="I20" s="94"/>
    </row>
    <row r="21" spans="1:20" ht="11.25" customHeight="1" x14ac:dyDescent="0.2">
      <c r="B21" s="70" t="s">
        <v>118</v>
      </c>
      <c r="C21" s="71"/>
      <c r="D21" s="71"/>
      <c r="E21" s="71"/>
      <c r="F21" s="71"/>
      <c r="G21" s="71"/>
      <c r="H21" s="71"/>
      <c r="I21" s="72"/>
      <c r="J21" s="72"/>
    </row>
    <row r="22" spans="1:20" ht="15" customHeight="1" x14ac:dyDescent="0.2">
      <c r="J22" s="73" t="s">
        <v>119</v>
      </c>
      <c r="K22" s="74"/>
    </row>
    <row r="23" spans="1:20" ht="28.5" customHeight="1" x14ac:dyDescent="0.2">
      <c r="A23" s="266" t="s">
        <v>120</v>
      </c>
      <c r="B23" s="267"/>
      <c r="C23" s="267"/>
      <c r="D23" s="267"/>
      <c r="E23" s="267"/>
      <c r="F23" s="268"/>
      <c r="G23" s="272" t="s">
        <v>121</v>
      </c>
      <c r="H23" s="257" t="s">
        <v>8</v>
      </c>
      <c r="I23" s="257" t="s">
        <v>122</v>
      </c>
      <c r="J23" s="257" t="s">
        <v>10</v>
      </c>
      <c r="K23" s="276"/>
    </row>
    <row r="24" spans="1:20" ht="83.25" customHeight="1" x14ac:dyDescent="0.2">
      <c r="A24" s="269"/>
      <c r="B24" s="270"/>
      <c r="C24" s="270"/>
      <c r="D24" s="270"/>
      <c r="E24" s="270"/>
      <c r="F24" s="271"/>
      <c r="G24" s="273"/>
      <c r="H24" s="259"/>
      <c r="I24" s="259"/>
      <c r="J24" s="259"/>
      <c r="K24" s="276"/>
      <c r="T24" s="170"/>
    </row>
    <row r="25" spans="1:20" ht="11.25" customHeight="1" x14ac:dyDescent="0.2">
      <c r="A25" s="208">
        <v>1</v>
      </c>
      <c r="B25" s="209"/>
      <c r="C25" s="209"/>
      <c r="D25" s="209"/>
      <c r="E25" s="209"/>
      <c r="F25" s="277"/>
      <c r="G25" s="18">
        <v>2</v>
      </c>
      <c r="H25" s="18">
        <v>3</v>
      </c>
      <c r="I25" s="18">
        <v>4</v>
      </c>
      <c r="J25" s="18">
        <v>5</v>
      </c>
      <c r="K25" s="23"/>
    </row>
    <row r="26" spans="1:20" ht="11.25" customHeight="1" x14ac:dyDescent="0.2">
      <c r="A26" s="20">
        <v>2</v>
      </c>
      <c r="B26" s="21"/>
      <c r="C26" s="21"/>
      <c r="D26" s="21"/>
      <c r="E26" s="21"/>
      <c r="F26" s="21"/>
      <c r="G26" s="75" t="s">
        <v>123</v>
      </c>
      <c r="H26" s="21">
        <v>1</v>
      </c>
      <c r="I26" s="24">
        <f>I27+I33+I50+I64+I68+I82+I90</f>
        <v>37487.300000000003</v>
      </c>
      <c r="J26" s="24">
        <f>J27+J33+J50+J64+J68+J82+J90</f>
        <v>34818.799999999996</v>
      </c>
      <c r="K26" s="23"/>
    </row>
    <row r="27" spans="1:20" ht="11.25" customHeight="1" x14ac:dyDescent="0.2">
      <c r="A27" s="25">
        <v>2</v>
      </c>
      <c r="B27" s="25">
        <v>1</v>
      </c>
      <c r="C27" s="26"/>
      <c r="D27" s="26"/>
      <c r="E27" s="26"/>
      <c r="F27" s="26"/>
      <c r="G27" s="76" t="s">
        <v>124</v>
      </c>
      <c r="H27" s="26">
        <v>2</v>
      </c>
      <c r="I27" s="35">
        <f>I28+I31</f>
        <v>14144.9</v>
      </c>
      <c r="J27" s="35">
        <f>J28+J31</f>
        <v>14107.2</v>
      </c>
      <c r="K27" s="23"/>
    </row>
    <row r="28" spans="1:20" ht="11.25" customHeight="1" x14ac:dyDescent="0.2">
      <c r="A28" s="26">
        <v>2</v>
      </c>
      <c r="B28" s="26">
        <v>1</v>
      </c>
      <c r="C28" s="26">
        <v>1</v>
      </c>
      <c r="D28" s="26"/>
      <c r="E28" s="26"/>
      <c r="F28" s="26"/>
      <c r="G28" s="77" t="s">
        <v>125</v>
      </c>
      <c r="H28" s="26">
        <v>3</v>
      </c>
      <c r="I28" s="28">
        <f>I29</f>
        <v>13915.1</v>
      </c>
      <c r="J28" s="28">
        <f>J29</f>
        <v>13881.7</v>
      </c>
      <c r="K28" s="23"/>
    </row>
    <row r="29" spans="1:20" ht="11.25" customHeight="1" x14ac:dyDescent="0.2">
      <c r="A29" s="26">
        <v>2</v>
      </c>
      <c r="B29" s="26">
        <v>1</v>
      </c>
      <c r="C29" s="26">
        <v>1</v>
      </c>
      <c r="D29" s="26">
        <v>1</v>
      </c>
      <c r="E29" s="26">
        <v>1</v>
      </c>
      <c r="F29" s="26">
        <v>1</v>
      </c>
      <c r="G29" s="77" t="s">
        <v>126</v>
      </c>
      <c r="H29" s="26">
        <v>4</v>
      </c>
      <c r="I29" s="34">
        <v>13915.1</v>
      </c>
      <c r="J29" s="34">
        <v>13881.7</v>
      </c>
      <c r="K29" s="23"/>
    </row>
    <row r="30" spans="1:20" ht="11.25" customHeight="1" x14ac:dyDescent="0.2">
      <c r="A30" s="26">
        <v>2</v>
      </c>
      <c r="B30" s="26">
        <v>1</v>
      </c>
      <c r="C30" s="26">
        <v>1</v>
      </c>
      <c r="D30" s="26">
        <v>1</v>
      </c>
      <c r="E30" s="26">
        <v>2</v>
      </c>
      <c r="F30" s="26">
        <v>1</v>
      </c>
      <c r="G30" s="77" t="s">
        <v>127</v>
      </c>
      <c r="H30" s="26">
        <v>5</v>
      </c>
      <c r="I30" s="34"/>
      <c r="J30" s="28"/>
      <c r="K30" s="23"/>
    </row>
    <row r="31" spans="1:20" ht="11.25" customHeight="1" x14ac:dyDescent="0.2">
      <c r="A31" s="26">
        <v>2</v>
      </c>
      <c r="B31" s="26">
        <v>1</v>
      </c>
      <c r="C31" s="26">
        <v>2</v>
      </c>
      <c r="D31" s="26"/>
      <c r="E31" s="26"/>
      <c r="F31" s="26"/>
      <c r="G31" s="77" t="s">
        <v>128</v>
      </c>
      <c r="H31" s="26">
        <v>6</v>
      </c>
      <c r="I31" s="28">
        <f>I32</f>
        <v>229.8</v>
      </c>
      <c r="J31" s="28">
        <f>J32</f>
        <v>225.5</v>
      </c>
      <c r="K31" s="23"/>
    </row>
    <row r="32" spans="1:20" ht="11.25" customHeight="1" x14ac:dyDescent="0.2">
      <c r="A32" s="26">
        <v>2</v>
      </c>
      <c r="B32" s="26">
        <v>1</v>
      </c>
      <c r="C32" s="26">
        <v>2</v>
      </c>
      <c r="D32" s="26">
        <v>1</v>
      </c>
      <c r="E32" s="26">
        <v>1</v>
      </c>
      <c r="F32" s="26">
        <v>1</v>
      </c>
      <c r="G32" s="77" t="s">
        <v>128</v>
      </c>
      <c r="H32" s="26">
        <v>7</v>
      </c>
      <c r="I32" s="34">
        <v>229.8</v>
      </c>
      <c r="J32" s="28">
        <v>225.5</v>
      </c>
      <c r="K32" s="23"/>
    </row>
    <row r="33" spans="1:11" ht="11.25" customHeight="1" x14ac:dyDescent="0.2">
      <c r="A33" s="25">
        <v>2</v>
      </c>
      <c r="B33" s="25">
        <v>2</v>
      </c>
      <c r="C33" s="26"/>
      <c r="D33" s="26"/>
      <c r="E33" s="26"/>
      <c r="F33" s="26"/>
      <c r="G33" s="76" t="s">
        <v>129</v>
      </c>
      <c r="H33" s="26">
        <v>8</v>
      </c>
      <c r="I33" s="35">
        <f>I34</f>
        <v>17940.400000000001</v>
      </c>
      <c r="J33" s="35">
        <f>J34</f>
        <v>15487.5</v>
      </c>
      <c r="K33" s="23"/>
    </row>
    <row r="34" spans="1:11" ht="27" customHeight="1" x14ac:dyDescent="0.2">
      <c r="A34" s="25">
        <v>2</v>
      </c>
      <c r="B34" s="25">
        <v>2</v>
      </c>
      <c r="C34" s="25">
        <v>1</v>
      </c>
      <c r="D34" s="26"/>
      <c r="E34" s="26"/>
      <c r="F34" s="26"/>
      <c r="G34" s="76" t="s">
        <v>130</v>
      </c>
      <c r="H34" s="26">
        <v>9</v>
      </c>
      <c r="I34" s="35">
        <f>SUM(I35:I49)</f>
        <v>17940.400000000001</v>
      </c>
      <c r="J34" s="35">
        <f>SUM(J35:J49)</f>
        <v>15487.5</v>
      </c>
      <c r="K34" s="23"/>
    </row>
    <row r="35" spans="1:11" ht="15" customHeight="1" x14ac:dyDescent="0.2">
      <c r="A35" s="26">
        <v>2</v>
      </c>
      <c r="B35" s="26">
        <v>2</v>
      </c>
      <c r="C35" s="26">
        <v>1</v>
      </c>
      <c r="D35" s="26">
        <v>1</v>
      </c>
      <c r="E35" s="26">
        <v>1</v>
      </c>
      <c r="F35" s="26">
        <v>1</v>
      </c>
      <c r="G35" s="77" t="s">
        <v>131</v>
      </c>
      <c r="H35" s="26">
        <v>10</v>
      </c>
      <c r="I35" s="34">
        <v>168.5</v>
      </c>
      <c r="J35" s="34">
        <v>121</v>
      </c>
      <c r="K35" s="23"/>
    </row>
    <row r="36" spans="1:11" ht="22.5" customHeight="1" x14ac:dyDescent="0.2">
      <c r="A36" s="26">
        <v>2</v>
      </c>
      <c r="B36" s="26">
        <v>2</v>
      </c>
      <c r="C36" s="26">
        <v>1</v>
      </c>
      <c r="D36" s="26">
        <v>1</v>
      </c>
      <c r="E36" s="26">
        <v>1</v>
      </c>
      <c r="F36" s="26">
        <v>2</v>
      </c>
      <c r="G36" s="78" t="s">
        <v>132</v>
      </c>
      <c r="H36" s="26">
        <v>11</v>
      </c>
      <c r="I36" s="95">
        <v>20.5</v>
      </c>
      <c r="J36" s="34">
        <v>19.100000000000001</v>
      </c>
      <c r="K36" s="23"/>
    </row>
    <row r="37" spans="1:11" ht="11.25" customHeight="1" x14ac:dyDescent="0.2">
      <c r="A37" s="26">
        <v>2</v>
      </c>
      <c r="B37" s="26">
        <v>2</v>
      </c>
      <c r="C37" s="26">
        <v>1</v>
      </c>
      <c r="D37" s="26">
        <v>1</v>
      </c>
      <c r="E37" s="26">
        <v>1</v>
      </c>
      <c r="F37" s="26">
        <v>5</v>
      </c>
      <c r="G37" s="77" t="s">
        <v>133</v>
      </c>
      <c r="H37" s="26">
        <v>12</v>
      </c>
      <c r="I37" s="34">
        <v>65.900000000000006</v>
      </c>
      <c r="J37" s="34">
        <v>59.9</v>
      </c>
      <c r="K37" s="23"/>
    </row>
    <row r="38" spans="1:11" ht="24.75" customHeight="1" x14ac:dyDescent="0.2">
      <c r="A38" s="26">
        <v>2</v>
      </c>
      <c r="B38" s="26">
        <v>2</v>
      </c>
      <c r="C38" s="26">
        <v>1</v>
      </c>
      <c r="D38" s="26">
        <v>1</v>
      </c>
      <c r="E38" s="26">
        <v>1</v>
      </c>
      <c r="F38" s="26">
        <v>6</v>
      </c>
      <c r="G38" s="79" t="s">
        <v>134</v>
      </c>
      <c r="H38" s="26">
        <v>13</v>
      </c>
      <c r="I38" s="34">
        <v>356.8</v>
      </c>
      <c r="J38" s="34">
        <v>339.2</v>
      </c>
      <c r="K38" s="23"/>
    </row>
    <row r="39" spans="1:11" ht="11.25" customHeight="1" x14ac:dyDescent="0.2">
      <c r="A39" s="26">
        <v>2</v>
      </c>
      <c r="B39" s="26">
        <v>2</v>
      </c>
      <c r="C39" s="26">
        <v>1</v>
      </c>
      <c r="D39" s="26">
        <v>1</v>
      </c>
      <c r="E39" s="26">
        <v>1</v>
      </c>
      <c r="F39" s="26">
        <v>7</v>
      </c>
      <c r="G39" s="77" t="s">
        <v>135</v>
      </c>
      <c r="H39" s="26">
        <v>14</v>
      </c>
      <c r="I39" s="34">
        <v>15.6</v>
      </c>
      <c r="J39" s="34">
        <v>13.5</v>
      </c>
      <c r="K39" s="23"/>
    </row>
    <row r="40" spans="1:11" ht="13.5" customHeight="1" x14ac:dyDescent="0.2">
      <c r="A40" s="26">
        <v>2</v>
      </c>
      <c r="B40" s="26">
        <v>2</v>
      </c>
      <c r="C40" s="26">
        <v>1</v>
      </c>
      <c r="D40" s="26">
        <v>1</v>
      </c>
      <c r="E40" s="26">
        <v>1</v>
      </c>
      <c r="F40" s="26">
        <v>11</v>
      </c>
      <c r="G40" s="77" t="s">
        <v>136</v>
      </c>
      <c r="H40" s="26">
        <v>15</v>
      </c>
      <c r="I40" s="34">
        <v>9.9</v>
      </c>
      <c r="J40" s="34">
        <v>7.1</v>
      </c>
      <c r="K40" s="23"/>
    </row>
    <row r="41" spans="1:11" ht="11.25" customHeight="1" x14ac:dyDescent="0.2">
      <c r="A41" s="26">
        <v>2</v>
      </c>
      <c r="B41" s="26">
        <v>2</v>
      </c>
      <c r="C41" s="26">
        <v>1</v>
      </c>
      <c r="D41" s="26">
        <v>1</v>
      </c>
      <c r="E41" s="26">
        <v>1</v>
      </c>
      <c r="F41" s="26">
        <v>12</v>
      </c>
      <c r="G41" s="77" t="s">
        <v>137</v>
      </c>
      <c r="H41" s="26">
        <v>16</v>
      </c>
      <c r="I41" s="34">
        <v>5442.3</v>
      </c>
      <c r="J41" s="34">
        <v>4243.5</v>
      </c>
      <c r="K41" s="23"/>
    </row>
    <row r="42" spans="1:11" ht="15.75" customHeight="1" x14ac:dyDescent="0.2">
      <c r="A42" s="26">
        <v>2</v>
      </c>
      <c r="B42" s="26">
        <v>2</v>
      </c>
      <c r="C42" s="26">
        <v>1</v>
      </c>
      <c r="D42" s="26">
        <v>1</v>
      </c>
      <c r="E42" s="26">
        <v>1</v>
      </c>
      <c r="F42" s="26">
        <v>14</v>
      </c>
      <c r="G42" s="77" t="s">
        <v>138</v>
      </c>
      <c r="H42" s="26">
        <v>17</v>
      </c>
      <c r="I42" s="34">
        <v>3.6</v>
      </c>
      <c r="J42" s="34">
        <v>3</v>
      </c>
      <c r="K42" s="23"/>
    </row>
    <row r="43" spans="1:11" ht="20.25" customHeight="1" x14ac:dyDescent="0.2">
      <c r="A43" s="26">
        <v>2</v>
      </c>
      <c r="B43" s="26">
        <v>2</v>
      </c>
      <c r="C43" s="26">
        <v>1</v>
      </c>
      <c r="D43" s="26">
        <v>1</v>
      </c>
      <c r="E43" s="26">
        <v>1</v>
      </c>
      <c r="F43" s="26">
        <v>15</v>
      </c>
      <c r="G43" s="77" t="s">
        <v>139</v>
      </c>
      <c r="H43" s="26">
        <v>18</v>
      </c>
      <c r="I43" s="34">
        <v>614.70000000000005</v>
      </c>
      <c r="J43" s="34">
        <v>357.9</v>
      </c>
      <c r="K43" s="23"/>
    </row>
    <row r="44" spans="1:11" ht="11.25" customHeight="1" x14ac:dyDescent="0.2">
      <c r="A44" s="26">
        <v>2</v>
      </c>
      <c r="B44" s="26">
        <v>2</v>
      </c>
      <c r="C44" s="26">
        <v>1</v>
      </c>
      <c r="D44" s="26">
        <v>1</v>
      </c>
      <c r="E44" s="26">
        <v>1</v>
      </c>
      <c r="F44" s="26">
        <v>16</v>
      </c>
      <c r="G44" s="77" t="s">
        <v>140</v>
      </c>
      <c r="H44" s="26">
        <v>19</v>
      </c>
      <c r="I44" s="34">
        <v>31.5</v>
      </c>
      <c r="J44" s="80">
        <v>24.5</v>
      </c>
      <c r="K44" s="23"/>
    </row>
    <row r="45" spans="1:11" ht="11.25" customHeight="1" x14ac:dyDescent="0.2">
      <c r="A45" s="30">
        <v>2</v>
      </c>
      <c r="B45" s="30">
        <v>2</v>
      </c>
      <c r="C45" s="30">
        <v>1</v>
      </c>
      <c r="D45" s="30">
        <v>1</v>
      </c>
      <c r="E45" s="30">
        <v>1</v>
      </c>
      <c r="F45" s="30">
        <v>17</v>
      </c>
      <c r="G45" s="79" t="s">
        <v>141</v>
      </c>
      <c r="H45" s="30">
        <v>20</v>
      </c>
      <c r="I45" s="80">
        <v>68.8</v>
      </c>
      <c r="J45" s="80">
        <v>18.600000000000001</v>
      </c>
      <c r="K45" s="23"/>
    </row>
    <row r="46" spans="1:11" ht="11.25" customHeight="1" x14ac:dyDescent="0.2">
      <c r="A46" s="26">
        <v>2</v>
      </c>
      <c r="B46" s="26">
        <v>2</v>
      </c>
      <c r="C46" s="26">
        <v>1</v>
      </c>
      <c r="D46" s="26">
        <v>1</v>
      </c>
      <c r="E46" s="26">
        <v>1</v>
      </c>
      <c r="F46" s="26">
        <v>20</v>
      </c>
      <c r="G46" s="77" t="s">
        <v>142</v>
      </c>
      <c r="H46" s="26">
        <v>21</v>
      </c>
      <c r="I46" s="34">
        <v>812.8</v>
      </c>
      <c r="J46" s="34">
        <v>718.1</v>
      </c>
      <c r="K46" s="23"/>
    </row>
    <row r="47" spans="1:11" ht="22.5" customHeight="1" x14ac:dyDescent="0.2">
      <c r="A47" s="26">
        <v>2</v>
      </c>
      <c r="B47" s="26">
        <v>2</v>
      </c>
      <c r="C47" s="26">
        <v>1</v>
      </c>
      <c r="D47" s="26">
        <v>1</v>
      </c>
      <c r="E47" s="26">
        <v>1</v>
      </c>
      <c r="F47" s="26">
        <v>21</v>
      </c>
      <c r="G47" s="77" t="s">
        <v>143</v>
      </c>
      <c r="H47" s="26">
        <v>22</v>
      </c>
      <c r="I47" s="34">
        <v>250.9</v>
      </c>
      <c r="J47" s="34">
        <v>240.5</v>
      </c>
      <c r="K47" s="23"/>
    </row>
    <row r="48" spans="1:11" ht="11.25" customHeight="1" x14ac:dyDescent="0.2">
      <c r="A48" s="26">
        <v>2</v>
      </c>
      <c r="B48" s="26">
        <v>2</v>
      </c>
      <c r="C48" s="26">
        <v>1</v>
      </c>
      <c r="D48" s="26">
        <v>1</v>
      </c>
      <c r="E48" s="26">
        <v>1</v>
      </c>
      <c r="F48" s="26">
        <v>22</v>
      </c>
      <c r="G48" s="77" t="s">
        <v>144</v>
      </c>
      <c r="H48" s="26">
        <v>23</v>
      </c>
      <c r="I48" s="34">
        <v>57</v>
      </c>
      <c r="J48" s="34">
        <v>41.5</v>
      </c>
      <c r="K48" s="23"/>
    </row>
    <row r="49" spans="1:11" ht="11.25" customHeight="1" x14ac:dyDescent="0.2">
      <c r="A49" s="26">
        <v>2</v>
      </c>
      <c r="B49" s="26">
        <v>2</v>
      </c>
      <c r="C49" s="26">
        <v>1</v>
      </c>
      <c r="D49" s="26">
        <v>1</v>
      </c>
      <c r="E49" s="26">
        <v>1</v>
      </c>
      <c r="F49" s="26">
        <v>30</v>
      </c>
      <c r="G49" s="77" t="s">
        <v>145</v>
      </c>
      <c r="H49" s="26">
        <v>24</v>
      </c>
      <c r="I49" s="34">
        <v>10021.6</v>
      </c>
      <c r="J49" s="28">
        <v>9280.1</v>
      </c>
      <c r="K49" s="23"/>
    </row>
    <row r="50" spans="1:11" ht="11.25" customHeight="1" x14ac:dyDescent="0.2">
      <c r="A50" s="25">
        <v>2</v>
      </c>
      <c r="B50" s="25">
        <v>3</v>
      </c>
      <c r="C50" s="26"/>
      <c r="D50" s="26"/>
      <c r="E50" s="26"/>
      <c r="F50" s="26"/>
      <c r="G50" s="76" t="s">
        <v>146</v>
      </c>
      <c r="H50" s="26">
        <v>25</v>
      </c>
      <c r="I50" s="35">
        <f>I51+I62</f>
        <v>24.2</v>
      </c>
      <c r="J50" s="35">
        <f>J51+J62</f>
        <v>18.600000000000001</v>
      </c>
      <c r="K50" s="23"/>
    </row>
    <row r="51" spans="1:11" ht="11.25" customHeight="1" x14ac:dyDescent="0.2">
      <c r="A51" s="25">
        <v>2</v>
      </c>
      <c r="B51" s="25">
        <v>3</v>
      </c>
      <c r="C51" s="25">
        <v>1</v>
      </c>
      <c r="D51" s="26"/>
      <c r="E51" s="26"/>
      <c r="F51" s="26"/>
      <c r="G51" s="76" t="s">
        <v>147</v>
      </c>
      <c r="H51" s="26">
        <v>26</v>
      </c>
      <c r="I51" s="35">
        <f>I52+I55+I58</f>
        <v>24.2</v>
      </c>
      <c r="J51" s="35">
        <f>J52+J55+J58</f>
        <v>18.600000000000001</v>
      </c>
      <c r="K51" s="23"/>
    </row>
    <row r="52" spans="1:11" ht="11.25" customHeight="1" x14ac:dyDescent="0.2">
      <c r="A52" s="26">
        <v>2</v>
      </c>
      <c r="B52" s="26">
        <v>3</v>
      </c>
      <c r="C52" s="26">
        <v>1</v>
      </c>
      <c r="D52" s="26">
        <v>1</v>
      </c>
      <c r="E52" s="26"/>
      <c r="F52" s="26"/>
      <c r="G52" s="77" t="s">
        <v>148</v>
      </c>
      <c r="H52" s="26">
        <v>27</v>
      </c>
      <c r="I52" s="28"/>
      <c r="J52" s="34"/>
      <c r="K52" s="23"/>
    </row>
    <row r="53" spans="1:11" ht="11.25" customHeight="1" x14ac:dyDescent="0.2">
      <c r="A53" s="26">
        <v>2</v>
      </c>
      <c r="B53" s="26">
        <v>3</v>
      </c>
      <c r="C53" s="26">
        <v>1</v>
      </c>
      <c r="D53" s="26">
        <v>1</v>
      </c>
      <c r="E53" s="26">
        <v>1</v>
      </c>
      <c r="F53" s="26">
        <v>1</v>
      </c>
      <c r="G53" s="77" t="s">
        <v>149</v>
      </c>
      <c r="H53" s="26">
        <v>28</v>
      </c>
      <c r="I53" s="34"/>
      <c r="J53" s="34"/>
      <c r="K53" s="23"/>
    </row>
    <row r="54" spans="1:11" ht="11.25" customHeight="1" x14ac:dyDescent="0.2">
      <c r="A54" s="26">
        <v>2</v>
      </c>
      <c r="B54" s="26">
        <v>3</v>
      </c>
      <c r="C54" s="26">
        <v>1</v>
      </c>
      <c r="D54" s="26">
        <v>1</v>
      </c>
      <c r="E54" s="26">
        <v>1</v>
      </c>
      <c r="F54" s="26">
        <v>3</v>
      </c>
      <c r="G54" s="77" t="s">
        <v>150</v>
      </c>
      <c r="H54" s="26">
        <v>29</v>
      </c>
      <c r="I54" s="34"/>
      <c r="J54" s="28"/>
      <c r="K54" s="23"/>
    </row>
    <row r="55" spans="1:11" ht="26.25" customHeight="1" x14ac:dyDescent="0.2">
      <c r="A55" s="26">
        <v>2</v>
      </c>
      <c r="B55" s="26">
        <v>3</v>
      </c>
      <c r="C55" s="26">
        <v>1</v>
      </c>
      <c r="D55" s="26">
        <v>2</v>
      </c>
      <c r="E55" s="26"/>
      <c r="F55" s="26"/>
      <c r="G55" s="77" t="s">
        <v>151</v>
      </c>
      <c r="H55" s="26">
        <v>30</v>
      </c>
      <c r="I55" s="28">
        <f>I56+I57</f>
        <v>24.2</v>
      </c>
      <c r="J55" s="28">
        <f>J56+J57</f>
        <v>18.600000000000001</v>
      </c>
      <c r="K55" s="23"/>
    </row>
    <row r="56" spans="1:11" ht="11.25" customHeight="1" x14ac:dyDescent="0.2">
      <c r="A56" s="26">
        <v>2</v>
      </c>
      <c r="B56" s="26">
        <v>3</v>
      </c>
      <c r="C56" s="26">
        <v>1</v>
      </c>
      <c r="D56" s="26">
        <v>2</v>
      </c>
      <c r="E56" s="26">
        <v>1</v>
      </c>
      <c r="F56" s="26">
        <v>1</v>
      </c>
      <c r="G56" s="77" t="s">
        <v>149</v>
      </c>
      <c r="H56" s="26">
        <v>31</v>
      </c>
      <c r="I56" s="34"/>
      <c r="J56" s="34"/>
      <c r="K56" s="23"/>
    </row>
    <row r="57" spans="1:11" ht="11.25" customHeight="1" x14ac:dyDescent="0.2">
      <c r="A57" s="26">
        <v>2</v>
      </c>
      <c r="B57" s="26">
        <v>3</v>
      </c>
      <c r="C57" s="26">
        <v>1</v>
      </c>
      <c r="D57" s="26">
        <v>2</v>
      </c>
      <c r="E57" s="26">
        <v>1</v>
      </c>
      <c r="F57" s="26">
        <v>3</v>
      </c>
      <c r="G57" s="77" t="s">
        <v>150</v>
      </c>
      <c r="H57" s="26">
        <v>32</v>
      </c>
      <c r="I57" s="34">
        <v>24.2</v>
      </c>
      <c r="J57" s="28">
        <v>18.600000000000001</v>
      </c>
      <c r="K57" s="23"/>
    </row>
    <row r="58" spans="1:11" ht="22.5" customHeight="1" x14ac:dyDescent="0.2">
      <c r="A58" s="26">
        <v>2</v>
      </c>
      <c r="B58" s="26">
        <v>3</v>
      </c>
      <c r="C58" s="26">
        <v>1</v>
      </c>
      <c r="D58" s="26">
        <v>3</v>
      </c>
      <c r="E58" s="26"/>
      <c r="F58" s="26"/>
      <c r="G58" s="77" t="s">
        <v>152</v>
      </c>
      <c r="H58" s="26">
        <v>33</v>
      </c>
      <c r="I58" s="28">
        <f>I59+I60+I61</f>
        <v>0</v>
      </c>
      <c r="J58" s="28">
        <f>J59+J60+J61</f>
        <v>0</v>
      </c>
      <c r="K58" s="23"/>
    </row>
    <row r="59" spans="1:11" ht="11.25" customHeight="1" x14ac:dyDescent="0.2">
      <c r="A59" s="26">
        <v>2</v>
      </c>
      <c r="B59" s="26">
        <v>3</v>
      </c>
      <c r="C59" s="26">
        <v>1</v>
      </c>
      <c r="D59" s="26">
        <v>3</v>
      </c>
      <c r="E59" s="26">
        <v>1</v>
      </c>
      <c r="F59" s="26">
        <v>1</v>
      </c>
      <c r="G59" s="77" t="s">
        <v>153</v>
      </c>
      <c r="H59" s="26">
        <v>34</v>
      </c>
      <c r="I59" s="34"/>
      <c r="J59" s="34"/>
      <c r="K59" s="23"/>
    </row>
    <row r="60" spans="1:11" ht="11.25" customHeight="1" x14ac:dyDescent="0.2">
      <c r="A60" s="26">
        <v>2</v>
      </c>
      <c r="B60" s="26">
        <v>3</v>
      </c>
      <c r="C60" s="26">
        <v>1</v>
      </c>
      <c r="D60" s="26">
        <v>3</v>
      </c>
      <c r="E60" s="26">
        <v>1</v>
      </c>
      <c r="F60" s="26">
        <v>2</v>
      </c>
      <c r="G60" s="77" t="s">
        <v>154</v>
      </c>
      <c r="H60" s="26">
        <v>35</v>
      </c>
      <c r="I60" s="34"/>
      <c r="J60" s="34"/>
      <c r="K60" s="23"/>
    </row>
    <row r="61" spans="1:11" ht="11.25" customHeight="1" x14ac:dyDescent="0.2">
      <c r="A61" s="26">
        <v>2</v>
      </c>
      <c r="B61" s="26">
        <v>3</v>
      </c>
      <c r="C61" s="26">
        <v>1</v>
      </c>
      <c r="D61" s="26">
        <v>3</v>
      </c>
      <c r="E61" s="26">
        <v>1</v>
      </c>
      <c r="F61" s="26">
        <v>3</v>
      </c>
      <c r="G61" s="77" t="s">
        <v>155</v>
      </c>
      <c r="H61" s="26">
        <v>36</v>
      </c>
      <c r="I61" s="34"/>
      <c r="J61" s="28"/>
      <c r="K61" s="23"/>
    </row>
    <row r="62" spans="1:11" ht="11.25" customHeight="1" x14ac:dyDescent="0.2">
      <c r="A62" s="26">
        <v>2</v>
      </c>
      <c r="B62" s="26">
        <v>3</v>
      </c>
      <c r="C62" s="26">
        <v>2</v>
      </c>
      <c r="D62" s="26"/>
      <c r="E62" s="26"/>
      <c r="F62" s="26"/>
      <c r="G62" s="77" t="s">
        <v>156</v>
      </c>
      <c r="H62" s="26">
        <v>37</v>
      </c>
      <c r="I62" s="34"/>
      <c r="J62" s="28"/>
      <c r="K62" s="23"/>
    </row>
    <row r="63" spans="1:11" ht="11.25" customHeight="1" x14ac:dyDescent="0.2">
      <c r="A63" s="30">
        <v>2</v>
      </c>
      <c r="B63" s="30">
        <v>3</v>
      </c>
      <c r="C63" s="30">
        <v>2</v>
      </c>
      <c r="D63" s="30">
        <v>1</v>
      </c>
      <c r="E63" s="30">
        <v>1</v>
      </c>
      <c r="F63" s="30">
        <v>1</v>
      </c>
      <c r="G63" s="77" t="s">
        <v>156</v>
      </c>
      <c r="H63" s="26">
        <v>38</v>
      </c>
      <c r="I63" s="34"/>
      <c r="J63" s="28"/>
      <c r="K63" s="23"/>
    </row>
    <row r="64" spans="1:11" ht="11.25" customHeight="1" x14ac:dyDescent="0.2">
      <c r="A64" s="25">
        <v>2</v>
      </c>
      <c r="B64" s="25">
        <v>4</v>
      </c>
      <c r="C64" s="26"/>
      <c r="D64" s="26"/>
      <c r="E64" s="26"/>
      <c r="F64" s="26"/>
      <c r="G64" s="76" t="s">
        <v>157</v>
      </c>
      <c r="H64" s="26">
        <v>39</v>
      </c>
      <c r="I64" s="35">
        <f>I65</f>
        <v>327.60000000000002</v>
      </c>
      <c r="J64" s="35">
        <f>J65</f>
        <v>314</v>
      </c>
      <c r="K64" s="23"/>
    </row>
    <row r="65" spans="1:11" ht="11.25" customHeight="1" x14ac:dyDescent="0.2">
      <c r="A65" s="25">
        <v>2</v>
      </c>
      <c r="B65" s="25">
        <v>4</v>
      </c>
      <c r="C65" s="25">
        <v>1</v>
      </c>
      <c r="D65" s="26"/>
      <c r="E65" s="26"/>
      <c r="F65" s="26"/>
      <c r="G65" s="76" t="s">
        <v>158</v>
      </c>
      <c r="H65" s="26">
        <v>40</v>
      </c>
      <c r="I65" s="35">
        <f>I66+I67</f>
        <v>327.60000000000002</v>
      </c>
      <c r="J65" s="35">
        <f>J66+J67</f>
        <v>314</v>
      </c>
      <c r="K65" s="23"/>
    </row>
    <row r="66" spans="1:11" ht="11.25" customHeight="1" x14ac:dyDescent="0.2">
      <c r="A66" s="26">
        <v>2</v>
      </c>
      <c r="B66" s="26">
        <v>4</v>
      </c>
      <c r="C66" s="26">
        <v>1</v>
      </c>
      <c r="D66" s="26">
        <v>1</v>
      </c>
      <c r="E66" s="26">
        <v>1</v>
      </c>
      <c r="F66" s="26">
        <v>2</v>
      </c>
      <c r="G66" s="77" t="s">
        <v>159</v>
      </c>
      <c r="H66" s="26">
        <v>41</v>
      </c>
      <c r="I66" s="34">
        <v>327.60000000000002</v>
      </c>
      <c r="J66" s="34">
        <v>314</v>
      </c>
      <c r="K66" s="23"/>
    </row>
    <row r="67" spans="1:11" ht="11.25" customHeight="1" x14ac:dyDescent="0.2">
      <c r="A67" s="26">
        <v>2</v>
      </c>
      <c r="B67" s="26">
        <v>4</v>
      </c>
      <c r="C67" s="26">
        <v>1</v>
      </c>
      <c r="D67" s="26">
        <v>1</v>
      </c>
      <c r="E67" s="26">
        <v>1</v>
      </c>
      <c r="F67" s="26">
        <v>3</v>
      </c>
      <c r="G67" s="77" t="s">
        <v>160</v>
      </c>
      <c r="H67" s="26">
        <v>42</v>
      </c>
      <c r="I67" s="34"/>
      <c r="J67" s="35"/>
      <c r="K67" s="23"/>
    </row>
    <row r="68" spans="1:11" ht="11.25" customHeight="1" x14ac:dyDescent="0.2">
      <c r="A68" s="25">
        <v>2</v>
      </c>
      <c r="B68" s="25">
        <v>5</v>
      </c>
      <c r="C68" s="26"/>
      <c r="D68" s="26"/>
      <c r="E68" s="26"/>
      <c r="F68" s="26"/>
      <c r="G68" s="76" t="s">
        <v>161</v>
      </c>
      <c r="H68" s="26">
        <v>43</v>
      </c>
      <c r="I68" s="35">
        <f>I69+I72+I75</f>
        <v>0</v>
      </c>
      <c r="J68" s="35">
        <f>J69+J72+J75</f>
        <v>0</v>
      </c>
      <c r="K68" s="23"/>
    </row>
    <row r="69" spans="1:11" ht="11.25" customHeight="1" x14ac:dyDescent="0.2">
      <c r="A69" s="25">
        <v>2</v>
      </c>
      <c r="B69" s="25">
        <v>5</v>
      </c>
      <c r="C69" s="25">
        <v>1</v>
      </c>
      <c r="D69" s="26"/>
      <c r="E69" s="26"/>
      <c r="F69" s="26"/>
      <c r="G69" s="76" t="s">
        <v>162</v>
      </c>
      <c r="H69" s="26">
        <v>44</v>
      </c>
      <c r="I69" s="35">
        <f>I70+I71</f>
        <v>0</v>
      </c>
      <c r="J69" s="35">
        <f>J70+J71</f>
        <v>0</v>
      </c>
      <c r="K69" s="23"/>
    </row>
    <row r="70" spans="1:11" ht="10.5" customHeight="1" x14ac:dyDescent="0.2">
      <c r="A70" s="26">
        <v>2</v>
      </c>
      <c r="B70" s="26">
        <v>5</v>
      </c>
      <c r="C70" s="26">
        <v>1</v>
      </c>
      <c r="D70" s="26">
        <v>1</v>
      </c>
      <c r="E70" s="26">
        <v>1</v>
      </c>
      <c r="F70" s="26">
        <v>1</v>
      </c>
      <c r="G70" s="77" t="s">
        <v>163</v>
      </c>
      <c r="H70" s="26">
        <v>45</v>
      </c>
      <c r="I70" s="34"/>
      <c r="J70" s="34"/>
      <c r="K70" s="23"/>
    </row>
    <row r="71" spans="1:11" ht="11.25" customHeight="1" x14ac:dyDescent="0.2">
      <c r="A71" s="26">
        <v>2</v>
      </c>
      <c r="B71" s="26">
        <v>5</v>
      </c>
      <c r="C71" s="26">
        <v>1</v>
      </c>
      <c r="D71" s="26">
        <v>1</v>
      </c>
      <c r="E71" s="26">
        <v>1</v>
      </c>
      <c r="F71" s="26">
        <v>2</v>
      </c>
      <c r="G71" s="77" t="s">
        <v>164</v>
      </c>
      <c r="H71" s="26">
        <v>46</v>
      </c>
      <c r="I71" s="96"/>
      <c r="J71" s="97"/>
      <c r="K71" s="23"/>
    </row>
    <row r="72" spans="1:11" ht="15" customHeight="1" x14ac:dyDescent="0.2">
      <c r="A72" s="25">
        <v>2</v>
      </c>
      <c r="B72" s="25">
        <v>5</v>
      </c>
      <c r="C72" s="25">
        <v>2</v>
      </c>
      <c r="D72" s="26"/>
      <c r="E72" s="26"/>
      <c r="F72" s="26"/>
      <c r="G72" s="76" t="s">
        <v>165</v>
      </c>
      <c r="H72" s="26">
        <v>47</v>
      </c>
      <c r="I72" s="98">
        <f>I73+I74</f>
        <v>0</v>
      </c>
      <c r="J72" s="98">
        <f>J73+J74</f>
        <v>0</v>
      </c>
      <c r="K72" s="23"/>
    </row>
    <row r="73" spans="1:11" ht="22.5" customHeight="1" x14ac:dyDescent="0.2">
      <c r="A73" s="26">
        <v>2</v>
      </c>
      <c r="B73" s="26">
        <v>5</v>
      </c>
      <c r="C73" s="26">
        <v>2</v>
      </c>
      <c r="D73" s="26">
        <v>1</v>
      </c>
      <c r="E73" s="26">
        <v>1</v>
      </c>
      <c r="F73" s="26">
        <v>1</v>
      </c>
      <c r="G73" s="79" t="s">
        <v>166</v>
      </c>
      <c r="H73" s="26">
        <v>48</v>
      </c>
      <c r="I73" s="34"/>
      <c r="J73" s="34"/>
      <c r="K73" s="23"/>
    </row>
    <row r="74" spans="1:11" ht="13.5" customHeight="1" x14ac:dyDescent="0.2">
      <c r="A74" s="26">
        <v>2</v>
      </c>
      <c r="B74" s="26">
        <v>5</v>
      </c>
      <c r="C74" s="26">
        <v>2</v>
      </c>
      <c r="D74" s="26">
        <v>1</v>
      </c>
      <c r="E74" s="26">
        <v>1</v>
      </c>
      <c r="F74" s="26">
        <v>2</v>
      </c>
      <c r="G74" s="77" t="s">
        <v>167</v>
      </c>
      <c r="H74" s="26">
        <v>49</v>
      </c>
      <c r="I74" s="34"/>
      <c r="J74" s="28"/>
      <c r="K74" s="23"/>
    </row>
    <row r="75" spans="1:11" ht="24" customHeight="1" x14ac:dyDescent="0.2">
      <c r="A75" s="41">
        <v>2</v>
      </c>
      <c r="B75" s="41">
        <v>5</v>
      </c>
      <c r="C75" s="41">
        <v>3</v>
      </c>
      <c r="D75" s="41"/>
      <c r="E75" s="41"/>
      <c r="F75" s="41"/>
      <c r="G75" s="81" t="s">
        <v>168</v>
      </c>
      <c r="H75" s="26">
        <v>50</v>
      </c>
      <c r="I75" s="99">
        <f>I76+I79</f>
        <v>0</v>
      </c>
      <c r="J75" s="99">
        <f>J76+J79</f>
        <v>0</v>
      </c>
      <c r="K75" s="23"/>
    </row>
    <row r="76" spans="1:11" ht="26.25" customHeight="1" x14ac:dyDescent="0.2">
      <c r="A76" s="26">
        <v>2</v>
      </c>
      <c r="B76" s="26">
        <v>5</v>
      </c>
      <c r="C76" s="26">
        <v>3</v>
      </c>
      <c r="D76" s="26">
        <v>1</v>
      </c>
      <c r="E76" s="26"/>
      <c r="F76" s="26"/>
      <c r="G76" s="79" t="s">
        <v>169</v>
      </c>
      <c r="H76" s="26">
        <v>51</v>
      </c>
      <c r="I76" s="28"/>
      <c r="J76" s="34"/>
      <c r="K76" s="23"/>
    </row>
    <row r="77" spans="1:11" ht="21.75" customHeight="1" x14ac:dyDescent="0.2">
      <c r="A77" s="26">
        <v>2</v>
      </c>
      <c r="B77" s="26">
        <v>5</v>
      </c>
      <c r="C77" s="26">
        <v>3</v>
      </c>
      <c r="D77" s="26">
        <v>1</v>
      </c>
      <c r="E77" s="26">
        <v>1</v>
      </c>
      <c r="F77" s="26">
        <v>1</v>
      </c>
      <c r="G77" s="77" t="s">
        <v>170</v>
      </c>
      <c r="H77" s="26">
        <v>52</v>
      </c>
      <c r="I77" s="34"/>
      <c r="J77" s="34"/>
      <c r="K77" s="23"/>
    </row>
    <row r="78" spans="1:11" ht="13.5" customHeight="1" x14ac:dyDescent="0.2">
      <c r="A78" s="26">
        <v>2</v>
      </c>
      <c r="B78" s="26">
        <v>5</v>
      </c>
      <c r="C78" s="26">
        <v>3</v>
      </c>
      <c r="D78" s="26">
        <v>1</v>
      </c>
      <c r="E78" s="26">
        <v>1</v>
      </c>
      <c r="F78" s="26">
        <v>2</v>
      </c>
      <c r="G78" s="77" t="s">
        <v>171</v>
      </c>
      <c r="H78" s="26">
        <v>53</v>
      </c>
      <c r="I78" s="34"/>
      <c r="J78" s="35"/>
      <c r="K78" s="23"/>
    </row>
    <row r="79" spans="1:11" ht="23.25" customHeight="1" x14ac:dyDescent="0.2">
      <c r="A79" s="26">
        <v>2</v>
      </c>
      <c r="B79" s="26">
        <v>5</v>
      </c>
      <c r="C79" s="26">
        <v>3</v>
      </c>
      <c r="D79" s="26">
        <v>2</v>
      </c>
      <c r="E79" s="26"/>
      <c r="F79" s="26"/>
      <c r="G79" s="77" t="s">
        <v>172</v>
      </c>
      <c r="H79" s="26">
        <v>54</v>
      </c>
      <c r="I79" s="34"/>
      <c r="J79" s="35"/>
      <c r="K79" s="23"/>
    </row>
    <row r="80" spans="1:11" ht="25.5" customHeight="1" x14ac:dyDescent="0.2">
      <c r="A80" s="26">
        <v>2</v>
      </c>
      <c r="B80" s="26">
        <v>5</v>
      </c>
      <c r="C80" s="26">
        <v>3</v>
      </c>
      <c r="D80" s="26">
        <v>2</v>
      </c>
      <c r="E80" s="26">
        <v>1</v>
      </c>
      <c r="F80" s="26">
        <v>1</v>
      </c>
      <c r="G80" s="79" t="s">
        <v>173</v>
      </c>
      <c r="H80" s="26">
        <v>55</v>
      </c>
      <c r="I80" s="34"/>
      <c r="J80" s="35"/>
      <c r="K80" s="23"/>
    </row>
    <row r="81" spans="1:11" ht="13.5" customHeight="1" x14ac:dyDescent="0.2">
      <c r="A81" s="26">
        <v>2</v>
      </c>
      <c r="B81" s="26">
        <v>5</v>
      </c>
      <c r="C81" s="26">
        <v>3</v>
      </c>
      <c r="D81" s="26">
        <v>2</v>
      </c>
      <c r="E81" s="26">
        <v>1</v>
      </c>
      <c r="F81" s="26">
        <v>2</v>
      </c>
      <c r="G81" s="77" t="s">
        <v>174</v>
      </c>
      <c r="H81" s="26">
        <v>56</v>
      </c>
      <c r="I81" s="34"/>
      <c r="J81" s="35"/>
      <c r="K81" s="23"/>
    </row>
    <row r="82" spans="1:11" ht="15" customHeight="1" x14ac:dyDescent="0.2">
      <c r="A82" s="25">
        <v>2</v>
      </c>
      <c r="B82" s="25">
        <v>7</v>
      </c>
      <c r="C82" s="26"/>
      <c r="D82" s="26"/>
      <c r="E82" s="26"/>
      <c r="F82" s="26"/>
      <c r="G82" s="76" t="s">
        <v>175</v>
      </c>
      <c r="H82" s="26">
        <v>57</v>
      </c>
      <c r="I82" s="35">
        <f>I83+I86+I87</f>
        <v>4911</v>
      </c>
      <c r="J82" s="35">
        <f>J83+J86+J87</f>
        <v>4772.3</v>
      </c>
      <c r="K82" s="23"/>
    </row>
    <row r="83" spans="1:11" ht="15" customHeight="1" x14ac:dyDescent="0.2">
      <c r="A83" s="26">
        <v>2</v>
      </c>
      <c r="B83" s="26">
        <v>7</v>
      </c>
      <c r="C83" s="26">
        <v>2</v>
      </c>
      <c r="D83" s="26">
        <v>1</v>
      </c>
      <c r="E83" s="26"/>
      <c r="F83" s="26"/>
      <c r="G83" s="77" t="s">
        <v>176</v>
      </c>
      <c r="H83" s="26">
        <v>58</v>
      </c>
      <c r="I83" s="28">
        <f>I84+I85</f>
        <v>4706.5</v>
      </c>
      <c r="J83" s="28">
        <f>J84+J85</f>
        <v>4576</v>
      </c>
      <c r="K83" s="23"/>
    </row>
    <row r="84" spans="1:11" ht="11.25" customHeight="1" x14ac:dyDescent="0.2">
      <c r="A84" s="26">
        <v>2</v>
      </c>
      <c r="B84" s="26">
        <v>7</v>
      </c>
      <c r="C84" s="26">
        <v>2</v>
      </c>
      <c r="D84" s="26">
        <v>1</v>
      </c>
      <c r="E84" s="26">
        <v>1</v>
      </c>
      <c r="F84" s="26">
        <v>1</v>
      </c>
      <c r="G84" s="77" t="s">
        <v>177</v>
      </c>
      <c r="H84" s="26">
        <v>59</v>
      </c>
      <c r="I84" s="34">
        <v>2188.1999999999998</v>
      </c>
      <c r="J84" s="34">
        <v>2115.9</v>
      </c>
      <c r="K84" s="23"/>
    </row>
    <row r="85" spans="1:11" ht="11.25" customHeight="1" x14ac:dyDescent="0.2">
      <c r="A85" s="26">
        <v>2</v>
      </c>
      <c r="B85" s="26">
        <v>7</v>
      </c>
      <c r="C85" s="26">
        <v>2</v>
      </c>
      <c r="D85" s="26">
        <v>1</v>
      </c>
      <c r="E85" s="26">
        <v>1</v>
      </c>
      <c r="F85" s="26">
        <v>2</v>
      </c>
      <c r="G85" s="77" t="s">
        <v>178</v>
      </c>
      <c r="H85" s="26">
        <v>60</v>
      </c>
      <c r="I85" s="34">
        <v>2518.3000000000002</v>
      </c>
      <c r="J85" s="28">
        <v>2460.1</v>
      </c>
      <c r="K85" s="23"/>
    </row>
    <row r="86" spans="1:11" ht="11.25" customHeight="1" x14ac:dyDescent="0.2">
      <c r="A86" s="30">
        <v>2</v>
      </c>
      <c r="B86" s="30">
        <v>7</v>
      </c>
      <c r="C86" s="30">
        <v>2</v>
      </c>
      <c r="D86" s="30">
        <v>2</v>
      </c>
      <c r="E86" s="30">
        <v>1</v>
      </c>
      <c r="F86" s="30">
        <v>1</v>
      </c>
      <c r="G86" s="77" t="s">
        <v>179</v>
      </c>
      <c r="H86" s="26">
        <v>61</v>
      </c>
      <c r="I86" s="34"/>
      <c r="J86" s="28"/>
      <c r="K86" s="23"/>
    </row>
    <row r="87" spans="1:11" ht="11.25" customHeight="1" x14ac:dyDescent="0.2">
      <c r="A87" s="26">
        <v>2</v>
      </c>
      <c r="B87" s="26">
        <v>7</v>
      </c>
      <c r="C87" s="26">
        <v>3</v>
      </c>
      <c r="D87" s="26"/>
      <c r="E87" s="26"/>
      <c r="F87" s="26"/>
      <c r="G87" s="77" t="s">
        <v>180</v>
      </c>
      <c r="H87" s="26">
        <v>62</v>
      </c>
      <c r="I87" s="28">
        <f>I88+I89</f>
        <v>204.5</v>
      </c>
      <c r="J87" s="28">
        <f>J88+J89</f>
        <v>196.3</v>
      </c>
      <c r="K87" s="23"/>
    </row>
    <row r="88" spans="1:11" ht="11.25" customHeight="1" x14ac:dyDescent="0.2">
      <c r="A88" s="26">
        <v>2</v>
      </c>
      <c r="B88" s="26">
        <v>7</v>
      </c>
      <c r="C88" s="26">
        <v>3</v>
      </c>
      <c r="D88" s="26">
        <v>1</v>
      </c>
      <c r="E88" s="26">
        <v>1</v>
      </c>
      <c r="F88" s="26">
        <v>1</v>
      </c>
      <c r="G88" s="77" t="s">
        <v>181</v>
      </c>
      <c r="H88" s="26">
        <v>63</v>
      </c>
      <c r="I88" s="34">
        <v>204.5</v>
      </c>
      <c r="J88" s="34">
        <v>196.3</v>
      </c>
      <c r="K88" s="23"/>
    </row>
    <row r="89" spans="1:11" ht="11.25" customHeight="1" x14ac:dyDescent="0.2">
      <c r="A89" s="26">
        <v>2</v>
      </c>
      <c r="B89" s="26">
        <v>7</v>
      </c>
      <c r="C89" s="26">
        <v>3</v>
      </c>
      <c r="D89" s="26">
        <v>1</v>
      </c>
      <c r="E89" s="26">
        <v>1</v>
      </c>
      <c r="F89" s="26">
        <v>2</v>
      </c>
      <c r="G89" s="77" t="s">
        <v>182</v>
      </c>
      <c r="H89" s="26">
        <v>64</v>
      </c>
      <c r="I89" s="34"/>
      <c r="J89" s="35"/>
      <c r="K89" s="23"/>
    </row>
    <row r="90" spans="1:11" ht="11.25" customHeight="1" x14ac:dyDescent="0.2">
      <c r="A90" s="25">
        <v>2</v>
      </c>
      <c r="B90" s="25">
        <v>8</v>
      </c>
      <c r="C90" s="26"/>
      <c r="D90" s="26"/>
      <c r="E90" s="26"/>
      <c r="F90" s="26"/>
      <c r="G90" s="76" t="s">
        <v>183</v>
      </c>
      <c r="H90" s="26">
        <v>65</v>
      </c>
      <c r="I90" s="35">
        <f>I91+I95</f>
        <v>139.19999999999999</v>
      </c>
      <c r="J90" s="35">
        <f>J91+J95</f>
        <v>119.2</v>
      </c>
      <c r="K90" s="23"/>
    </row>
    <row r="91" spans="1:11" ht="11.25" customHeight="1" x14ac:dyDescent="0.2">
      <c r="A91" s="26">
        <v>2</v>
      </c>
      <c r="B91" s="26">
        <v>8</v>
      </c>
      <c r="C91" s="26">
        <v>1</v>
      </c>
      <c r="D91" s="26">
        <v>1</v>
      </c>
      <c r="E91" s="26"/>
      <c r="F91" s="26"/>
      <c r="G91" s="82" t="s">
        <v>184</v>
      </c>
      <c r="H91" s="26">
        <v>66</v>
      </c>
      <c r="I91" s="35">
        <f>I92+I93+I94</f>
        <v>139.19999999999999</v>
      </c>
      <c r="J91" s="35">
        <f>J92+J93+J94</f>
        <v>119.2</v>
      </c>
      <c r="K91" s="23"/>
    </row>
    <row r="92" spans="1:11" ht="11.25" customHeight="1" x14ac:dyDescent="0.2">
      <c r="A92" s="26">
        <v>2</v>
      </c>
      <c r="B92" s="26">
        <v>8</v>
      </c>
      <c r="C92" s="26">
        <v>1</v>
      </c>
      <c r="D92" s="26">
        <v>1</v>
      </c>
      <c r="E92" s="26">
        <v>1</v>
      </c>
      <c r="F92" s="26">
        <v>1</v>
      </c>
      <c r="G92" s="77" t="s">
        <v>185</v>
      </c>
      <c r="H92" s="26">
        <v>67</v>
      </c>
      <c r="I92" s="34"/>
      <c r="J92" s="34"/>
      <c r="K92" s="23"/>
    </row>
    <row r="93" spans="1:11" ht="11.25" customHeight="1" x14ac:dyDescent="0.2">
      <c r="A93" s="26">
        <v>2</v>
      </c>
      <c r="B93" s="26">
        <v>8</v>
      </c>
      <c r="C93" s="26">
        <v>1</v>
      </c>
      <c r="D93" s="26">
        <v>1</v>
      </c>
      <c r="E93" s="26">
        <v>1</v>
      </c>
      <c r="F93" s="26">
        <v>2</v>
      </c>
      <c r="G93" s="77" t="s">
        <v>186</v>
      </c>
      <c r="H93" s="26">
        <v>68</v>
      </c>
      <c r="I93" s="34">
        <v>139.19999999999999</v>
      </c>
      <c r="J93" s="34">
        <v>119.2</v>
      </c>
      <c r="K93" s="23"/>
    </row>
    <row r="94" spans="1:11" ht="11.25" customHeight="1" x14ac:dyDescent="0.2">
      <c r="A94" s="26">
        <v>2</v>
      </c>
      <c r="B94" s="26">
        <v>8</v>
      </c>
      <c r="C94" s="26">
        <v>1</v>
      </c>
      <c r="D94" s="26">
        <v>1</v>
      </c>
      <c r="E94" s="26">
        <v>1</v>
      </c>
      <c r="F94" s="26">
        <v>3</v>
      </c>
      <c r="G94" s="79" t="s">
        <v>187</v>
      </c>
      <c r="H94" s="26">
        <v>69</v>
      </c>
      <c r="I94" s="34"/>
      <c r="J94" s="35"/>
      <c r="K94" s="23"/>
    </row>
    <row r="95" spans="1:11" ht="11.25" customHeight="1" x14ac:dyDescent="0.2">
      <c r="A95" s="26">
        <v>2</v>
      </c>
      <c r="B95" s="26">
        <v>8</v>
      </c>
      <c r="C95" s="26">
        <v>1</v>
      </c>
      <c r="D95" s="26">
        <v>2</v>
      </c>
      <c r="E95" s="26">
        <v>1</v>
      </c>
      <c r="F95" s="26">
        <v>1</v>
      </c>
      <c r="G95" s="77" t="s">
        <v>188</v>
      </c>
      <c r="H95" s="26">
        <v>70</v>
      </c>
      <c r="I95" s="34"/>
      <c r="J95" s="35"/>
      <c r="K95" s="23"/>
    </row>
    <row r="96" spans="1:11" ht="24.75" customHeight="1" x14ac:dyDescent="0.2">
      <c r="A96" s="25">
        <v>3</v>
      </c>
      <c r="B96" s="25">
        <v>1</v>
      </c>
      <c r="C96" s="25"/>
      <c r="D96" s="25"/>
      <c r="E96" s="25"/>
      <c r="F96" s="25"/>
      <c r="G96" s="76" t="s">
        <v>189</v>
      </c>
      <c r="H96" s="26">
        <v>71</v>
      </c>
      <c r="I96" s="35">
        <f>I97+I115+I120+I122+I124</f>
        <v>7458.7000000000007</v>
      </c>
      <c r="J96" s="35">
        <f>J97+J115+J120+J122+J124</f>
        <v>5823.2</v>
      </c>
      <c r="K96" s="23"/>
    </row>
    <row r="97" spans="1:11" ht="24.75" customHeight="1" x14ac:dyDescent="0.2">
      <c r="A97" s="25">
        <v>3</v>
      </c>
      <c r="B97" s="25">
        <v>1</v>
      </c>
      <c r="C97" s="25">
        <v>1</v>
      </c>
      <c r="D97" s="26"/>
      <c r="E97" s="26"/>
      <c r="F97" s="26"/>
      <c r="G97" s="76" t="s">
        <v>190</v>
      </c>
      <c r="H97" s="26">
        <v>72</v>
      </c>
      <c r="I97" s="35">
        <f>I98+I100+I104+I109+I113</f>
        <v>7420.6</v>
      </c>
      <c r="J97" s="35">
        <f>J98+J100+J104+J109+J113</f>
        <v>5795.5</v>
      </c>
      <c r="K97" s="23"/>
    </row>
    <row r="98" spans="1:11" ht="11.25" customHeight="1" x14ac:dyDescent="0.2">
      <c r="A98" s="26">
        <v>3</v>
      </c>
      <c r="B98" s="26">
        <v>1</v>
      </c>
      <c r="C98" s="26">
        <v>1</v>
      </c>
      <c r="D98" s="26">
        <v>1</v>
      </c>
      <c r="E98" s="26"/>
      <c r="F98" s="26"/>
      <c r="G98" s="77" t="s">
        <v>191</v>
      </c>
      <c r="H98" s="26">
        <v>73</v>
      </c>
      <c r="I98" s="34">
        <f>I99</f>
        <v>40</v>
      </c>
      <c r="J98" s="34">
        <f>J99</f>
        <v>0</v>
      </c>
      <c r="K98" s="23"/>
    </row>
    <row r="99" spans="1:11" ht="11.25" customHeight="1" x14ac:dyDescent="0.2">
      <c r="A99" s="26">
        <v>3</v>
      </c>
      <c r="B99" s="26">
        <v>1</v>
      </c>
      <c r="C99" s="26">
        <v>1</v>
      </c>
      <c r="D99" s="26">
        <v>1</v>
      </c>
      <c r="E99" s="26">
        <v>1</v>
      </c>
      <c r="F99" s="26">
        <v>1</v>
      </c>
      <c r="G99" s="77" t="s">
        <v>191</v>
      </c>
      <c r="H99" s="26">
        <v>74</v>
      </c>
      <c r="I99" s="34">
        <v>40</v>
      </c>
      <c r="J99" s="28"/>
      <c r="K99" s="23"/>
    </row>
    <row r="100" spans="1:11" ht="11.25" customHeight="1" x14ac:dyDescent="0.2">
      <c r="A100" s="26">
        <v>3</v>
      </c>
      <c r="B100" s="26">
        <v>1</v>
      </c>
      <c r="C100" s="26">
        <v>1</v>
      </c>
      <c r="D100" s="26">
        <v>2</v>
      </c>
      <c r="E100" s="26"/>
      <c r="F100" s="26"/>
      <c r="G100" s="77" t="s">
        <v>192</v>
      </c>
      <c r="H100" s="26">
        <v>75</v>
      </c>
      <c r="I100" s="28">
        <f>I101+I102+I103</f>
        <v>6745.7</v>
      </c>
      <c r="J100" s="28">
        <f>J101+J102+J103</f>
        <v>5281.5</v>
      </c>
      <c r="K100" s="23"/>
    </row>
    <row r="101" spans="1:11" ht="11.25" customHeight="1" x14ac:dyDescent="0.2">
      <c r="A101" s="26">
        <v>3</v>
      </c>
      <c r="B101" s="26">
        <v>1</v>
      </c>
      <c r="C101" s="26">
        <v>1</v>
      </c>
      <c r="D101" s="26">
        <v>2</v>
      </c>
      <c r="E101" s="26">
        <v>1</v>
      </c>
      <c r="F101" s="26">
        <v>1</v>
      </c>
      <c r="G101" s="77" t="s">
        <v>193</v>
      </c>
      <c r="H101" s="26">
        <v>76</v>
      </c>
      <c r="I101" s="34">
        <v>171.8</v>
      </c>
      <c r="J101" s="34">
        <v>21</v>
      </c>
      <c r="K101" s="23"/>
    </row>
    <row r="102" spans="1:11" ht="11.25" customHeight="1" x14ac:dyDescent="0.2">
      <c r="A102" s="26">
        <v>3</v>
      </c>
      <c r="B102" s="26">
        <v>1</v>
      </c>
      <c r="C102" s="26">
        <v>1</v>
      </c>
      <c r="D102" s="26">
        <v>2</v>
      </c>
      <c r="E102" s="26">
        <v>1</v>
      </c>
      <c r="F102" s="26">
        <v>2</v>
      </c>
      <c r="G102" s="77" t="s">
        <v>194</v>
      </c>
      <c r="H102" s="26">
        <v>77</v>
      </c>
      <c r="I102" s="34">
        <v>1035.5999999999999</v>
      </c>
      <c r="J102" s="34">
        <v>901.9</v>
      </c>
      <c r="K102" s="23"/>
    </row>
    <row r="103" spans="1:11" ht="11.25" customHeight="1" x14ac:dyDescent="0.2">
      <c r="A103" s="26">
        <v>3</v>
      </c>
      <c r="B103" s="26">
        <v>1</v>
      </c>
      <c r="C103" s="26">
        <v>1</v>
      </c>
      <c r="D103" s="26">
        <v>2</v>
      </c>
      <c r="E103" s="26">
        <v>1</v>
      </c>
      <c r="F103" s="26">
        <v>3</v>
      </c>
      <c r="G103" s="77" t="s">
        <v>195</v>
      </c>
      <c r="H103" s="26">
        <v>78</v>
      </c>
      <c r="I103" s="34">
        <v>5538.3</v>
      </c>
      <c r="J103" s="28">
        <v>4358.6000000000004</v>
      </c>
      <c r="K103" s="23"/>
    </row>
    <row r="104" spans="1:11" ht="11.25" customHeight="1" x14ac:dyDescent="0.2">
      <c r="A104" s="26">
        <v>3</v>
      </c>
      <c r="B104" s="26">
        <v>1</v>
      </c>
      <c r="C104" s="26">
        <v>1</v>
      </c>
      <c r="D104" s="26">
        <v>3</v>
      </c>
      <c r="E104" s="26"/>
      <c r="F104" s="26"/>
      <c r="G104" s="77" t="s">
        <v>196</v>
      </c>
      <c r="H104" s="26">
        <v>79</v>
      </c>
      <c r="I104" s="28">
        <f>I105+I106+I107+I108</f>
        <v>604.6</v>
      </c>
      <c r="J104" s="28">
        <f>J105+J106+J107+J108</f>
        <v>483.7</v>
      </c>
      <c r="K104" s="23"/>
    </row>
    <row r="105" spans="1:11" ht="11.25" customHeight="1" x14ac:dyDescent="0.2">
      <c r="A105" s="26">
        <v>3</v>
      </c>
      <c r="B105" s="26">
        <v>1</v>
      </c>
      <c r="C105" s="26">
        <v>1</v>
      </c>
      <c r="D105" s="26">
        <v>3</v>
      </c>
      <c r="E105" s="26">
        <v>1</v>
      </c>
      <c r="F105" s="26">
        <v>1</v>
      </c>
      <c r="G105" s="77" t="s">
        <v>197</v>
      </c>
      <c r="H105" s="26">
        <v>80</v>
      </c>
      <c r="I105" s="34">
        <v>55</v>
      </c>
      <c r="J105" s="34">
        <v>3.7</v>
      </c>
      <c r="K105" s="23"/>
    </row>
    <row r="106" spans="1:11" ht="11.25" customHeight="1" x14ac:dyDescent="0.2">
      <c r="A106" s="26">
        <v>3</v>
      </c>
      <c r="B106" s="26">
        <v>1</v>
      </c>
      <c r="C106" s="26">
        <v>1</v>
      </c>
      <c r="D106" s="26">
        <v>3</v>
      </c>
      <c r="E106" s="26">
        <v>1</v>
      </c>
      <c r="F106" s="26">
        <v>2</v>
      </c>
      <c r="G106" s="77" t="s">
        <v>198</v>
      </c>
      <c r="H106" s="26">
        <v>81</v>
      </c>
      <c r="I106" s="34">
        <v>487.4</v>
      </c>
      <c r="J106" s="34">
        <v>461.7</v>
      </c>
      <c r="K106" s="23"/>
    </row>
    <row r="107" spans="1:11" ht="11.25" customHeight="1" x14ac:dyDescent="0.2">
      <c r="A107" s="26">
        <v>3</v>
      </c>
      <c r="B107" s="26">
        <v>1</v>
      </c>
      <c r="C107" s="26">
        <v>1</v>
      </c>
      <c r="D107" s="26">
        <v>3</v>
      </c>
      <c r="E107" s="26">
        <v>1</v>
      </c>
      <c r="F107" s="26">
        <v>3</v>
      </c>
      <c r="G107" s="77" t="s">
        <v>199</v>
      </c>
      <c r="H107" s="26">
        <v>82</v>
      </c>
      <c r="I107" s="34"/>
      <c r="J107" s="28"/>
      <c r="K107" s="23"/>
    </row>
    <row r="108" spans="1:11" ht="22.5" customHeight="1" x14ac:dyDescent="0.2">
      <c r="A108" s="26">
        <v>3</v>
      </c>
      <c r="B108" s="26">
        <v>1</v>
      </c>
      <c r="C108" s="26">
        <v>1</v>
      </c>
      <c r="D108" s="26">
        <v>3</v>
      </c>
      <c r="E108" s="26">
        <v>1</v>
      </c>
      <c r="F108" s="26">
        <v>4</v>
      </c>
      <c r="G108" s="79" t="s">
        <v>200</v>
      </c>
      <c r="H108" s="26">
        <v>83</v>
      </c>
      <c r="I108" s="34">
        <v>62.2</v>
      </c>
      <c r="J108" s="28">
        <v>18.3</v>
      </c>
      <c r="K108" s="23"/>
    </row>
    <row r="109" spans="1:11" ht="11.25" customHeight="1" x14ac:dyDescent="0.2">
      <c r="A109" s="26">
        <v>3</v>
      </c>
      <c r="B109" s="26">
        <v>1</v>
      </c>
      <c r="C109" s="26">
        <v>1</v>
      </c>
      <c r="D109" s="26">
        <v>4</v>
      </c>
      <c r="E109" s="26"/>
      <c r="F109" s="26"/>
      <c r="G109" s="77" t="s">
        <v>201</v>
      </c>
      <c r="H109" s="26">
        <v>84</v>
      </c>
      <c r="I109" s="28">
        <f>I110+I111+I112</f>
        <v>0</v>
      </c>
      <c r="J109" s="28">
        <f>J110+J111+J112</f>
        <v>0</v>
      </c>
      <c r="K109" s="23"/>
    </row>
    <row r="110" spans="1:11" ht="11.25" customHeight="1" x14ac:dyDescent="0.2">
      <c r="A110" s="26">
        <v>3</v>
      </c>
      <c r="B110" s="26">
        <v>1</v>
      </c>
      <c r="C110" s="26">
        <v>1</v>
      </c>
      <c r="D110" s="26">
        <v>4</v>
      </c>
      <c r="E110" s="26">
        <v>1</v>
      </c>
      <c r="F110" s="26">
        <v>1</v>
      </c>
      <c r="G110" s="77" t="s">
        <v>202</v>
      </c>
      <c r="H110" s="26">
        <v>85</v>
      </c>
      <c r="I110" s="34"/>
      <c r="J110" s="34"/>
      <c r="K110" s="23"/>
    </row>
    <row r="111" spans="1:11" ht="11.25" customHeight="1" x14ac:dyDescent="0.2">
      <c r="A111" s="26">
        <v>3</v>
      </c>
      <c r="B111" s="26">
        <v>1</v>
      </c>
      <c r="C111" s="26">
        <v>1</v>
      </c>
      <c r="D111" s="26">
        <v>4</v>
      </c>
      <c r="E111" s="26">
        <v>1</v>
      </c>
      <c r="F111" s="26">
        <v>2</v>
      </c>
      <c r="G111" s="77" t="s">
        <v>203</v>
      </c>
      <c r="H111" s="26">
        <v>86</v>
      </c>
      <c r="I111" s="34"/>
      <c r="J111" s="34"/>
      <c r="K111" s="23"/>
    </row>
    <row r="112" spans="1:11" ht="11.25" customHeight="1" x14ac:dyDescent="0.2">
      <c r="A112" s="26">
        <v>3</v>
      </c>
      <c r="B112" s="26">
        <v>1</v>
      </c>
      <c r="C112" s="26">
        <v>1</v>
      </c>
      <c r="D112" s="26">
        <v>4</v>
      </c>
      <c r="E112" s="26">
        <v>1</v>
      </c>
      <c r="F112" s="26">
        <v>3</v>
      </c>
      <c r="G112" s="77" t="s">
        <v>204</v>
      </c>
      <c r="H112" s="26">
        <v>87</v>
      </c>
      <c r="I112" s="34"/>
      <c r="J112" s="28"/>
      <c r="K112" s="23"/>
    </row>
    <row r="113" spans="1:11" ht="22.5" customHeight="1" x14ac:dyDescent="0.2">
      <c r="A113" s="26">
        <v>3</v>
      </c>
      <c r="B113" s="25">
        <v>1</v>
      </c>
      <c r="C113" s="25">
        <v>1</v>
      </c>
      <c r="D113" s="25">
        <v>5</v>
      </c>
      <c r="E113" s="25"/>
      <c r="F113" s="25"/>
      <c r="G113" s="76" t="s">
        <v>205</v>
      </c>
      <c r="H113" s="25">
        <v>88</v>
      </c>
      <c r="I113" s="35">
        <f>I114</f>
        <v>30.3</v>
      </c>
      <c r="J113" s="99">
        <f>J114</f>
        <v>30.3</v>
      </c>
      <c r="K113" s="23"/>
    </row>
    <row r="114" spans="1:11" ht="11.25" customHeight="1" x14ac:dyDescent="0.2">
      <c r="A114" s="26">
        <v>3</v>
      </c>
      <c r="B114" s="26">
        <v>1</v>
      </c>
      <c r="C114" s="26">
        <v>1</v>
      </c>
      <c r="D114" s="26">
        <v>5</v>
      </c>
      <c r="E114" s="26">
        <v>1</v>
      </c>
      <c r="F114" s="26">
        <v>1</v>
      </c>
      <c r="G114" s="77" t="s">
        <v>205</v>
      </c>
      <c r="H114" s="26">
        <v>89</v>
      </c>
      <c r="I114" s="34">
        <v>30.3</v>
      </c>
      <c r="J114" s="28">
        <v>30.3</v>
      </c>
      <c r="K114" s="23"/>
    </row>
    <row r="115" spans="1:11" ht="22.5" customHeight="1" x14ac:dyDescent="0.2">
      <c r="A115" s="25">
        <v>3</v>
      </c>
      <c r="B115" s="25">
        <v>1</v>
      </c>
      <c r="C115" s="25">
        <v>2</v>
      </c>
      <c r="D115" s="26"/>
      <c r="E115" s="26"/>
      <c r="F115" s="26"/>
      <c r="G115" s="76" t="s">
        <v>206</v>
      </c>
      <c r="H115" s="26">
        <v>90</v>
      </c>
      <c r="I115" s="35">
        <f>I116+I117+I118+I119</f>
        <v>38.1</v>
      </c>
      <c r="J115" s="35">
        <f>J116+J117+J118+J119</f>
        <v>27.700000000000003</v>
      </c>
      <c r="K115" s="23"/>
    </row>
    <row r="116" spans="1:11" ht="27" customHeight="1" x14ac:dyDescent="0.2">
      <c r="A116" s="26">
        <v>3</v>
      </c>
      <c r="B116" s="26">
        <v>1</v>
      </c>
      <c r="C116" s="26">
        <v>2</v>
      </c>
      <c r="D116" s="26">
        <v>1</v>
      </c>
      <c r="E116" s="26">
        <v>1</v>
      </c>
      <c r="F116" s="26">
        <v>2</v>
      </c>
      <c r="G116" s="77" t="s">
        <v>207</v>
      </c>
      <c r="H116" s="26">
        <v>91</v>
      </c>
      <c r="I116" s="34">
        <v>16.3</v>
      </c>
      <c r="J116" s="34">
        <v>6.1</v>
      </c>
      <c r="K116" s="23"/>
    </row>
    <row r="117" spans="1:11" ht="11.25" customHeight="1" x14ac:dyDescent="0.2">
      <c r="A117" s="26">
        <v>3</v>
      </c>
      <c r="B117" s="26">
        <v>1</v>
      </c>
      <c r="C117" s="26">
        <v>2</v>
      </c>
      <c r="D117" s="26">
        <v>1</v>
      </c>
      <c r="E117" s="26">
        <v>1</v>
      </c>
      <c r="F117" s="26">
        <v>3</v>
      </c>
      <c r="G117" s="77" t="s">
        <v>208</v>
      </c>
      <c r="H117" s="26">
        <v>92</v>
      </c>
      <c r="I117" s="34"/>
      <c r="J117" s="34"/>
      <c r="K117" s="23"/>
    </row>
    <row r="118" spans="1:11" ht="11.25" customHeight="1" x14ac:dyDescent="0.2">
      <c r="A118" s="26">
        <v>3</v>
      </c>
      <c r="B118" s="26">
        <v>1</v>
      </c>
      <c r="C118" s="26">
        <v>2</v>
      </c>
      <c r="D118" s="26">
        <v>1</v>
      </c>
      <c r="E118" s="26">
        <v>1</v>
      </c>
      <c r="F118" s="26">
        <v>4</v>
      </c>
      <c r="G118" s="79" t="s">
        <v>209</v>
      </c>
      <c r="H118" s="26">
        <v>93</v>
      </c>
      <c r="I118" s="34"/>
      <c r="J118" s="34"/>
      <c r="K118" s="23"/>
    </row>
    <row r="119" spans="1:11" ht="11.25" customHeight="1" x14ac:dyDescent="0.2">
      <c r="A119" s="26">
        <v>3</v>
      </c>
      <c r="B119" s="26">
        <v>1</v>
      </c>
      <c r="C119" s="26">
        <v>2</v>
      </c>
      <c r="D119" s="26">
        <v>1</v>
      </c>
      <c r="E119" s="26">
        <v>1</v>
      </c>
      <c r="F119" s="26">
        <v>5</v>
      </c>
      <c r="G119" s="82" t="s">
        <v>210</v>
      </c>
      <c r="H119" s="26">
        <v>94</v>
      </c>
      <c r="I119" s="34">
        <v>21.8</v>
      </c>
      <c r="J119" s="28">
        <v>21.6</v>
      </c>
      <c r="K119" s="23"/>
    </row>
    <row r="120" spans="1:11" ht="11.25" customHeight="1" x14ac:dyDescent="0.2">
      <c r="A120" s="41">
        <v>3</v>
      </c>
      <c r="B120" s="41">
        <v>1</v>
      </c>
      <c r="C120" s="41">
        <v>3</v>
      </c>
      <c r="D120" s="30"/>
      <c r="E120" s="30"/>
      <c r="F120" s="30"/>
      <c r="G120" s="76" t="s">
        <v>211</v>
      </c>
      <c r="H120" s="26">
        <v>95</v>
      </c>
      <c r="I120" s="34"/>
      <c r="J120" s="28"/>
      <c r="K120" s="23"/>
    </row>
    <row r="121" spans="1:11" ht="11.25" customHeight="1" x14ac:dyDescent="0.2">
      <c r="A121" s="30">
        <v>3</v>
      </c>
      <c r="B121" s="30">
        <v>1</v>
      </c>
      <c r="C121" s="30">
        <v>3</v>
      </c>
      <c r="D121" s="30">
        <v>2</v>
      </c>
      <c r="E121" s="30">
        <v>1</v>
      </c>
      <c r="F121" s="30">
        <v>6</v>
      </c>
      <c r="G121" s="79" t="s">
        <v>212</v>
      </c>
      <c r="H121" s="26">
        <v>96</v>
      </c>
      <c r="I121" s="34"/>
      <c r="J121" s="28"/>
      <c r="K121" s="23"/>
    </row>
    <row r="122" spans="1:11" ht="18" customHeight="1" x14ac:dyDescent="0.2">
      <c r="A122" s="41">
        <v>3</v>
      </c>
      <c r="B122" s="41">
        <v>1</v>
      </c>
      <c r="C122" s="41">
        <v>4</v>
      </c>
      <c r="D122" s="30"/>
      <c r="E122" s="30"/>
      <c r="F122" s="30"/>
      <c r="G122" s="76" t="s">
        <v>213</v>
      </c>
      <c r="H122" s="26">
        <v>97</v>
      </c>
      <c r="I122" s="28"/>
      <c r="J122" s="34"/>
      <c r="K122" s="23"/>
    </row>
    <row r="123" spans="1:11" ht="11.25" customHeight="1" x14ac:dyDescent="0.2">
      <c r="A123" s="26">
        <v>3</v>
      </c>
      <c r="B123" s="26">
        <v>1</v>
      </c>
      <c r="C123" s="26">
        <v>4</v>
      </c>
      <c r="D123" s="26">
        <v>1</v>
      </c>
      <c r="E123" s="26">
        <v>1</v>
      </c>
      <c r="F123" s="26">
        <v>1</v>
      </c>
      <c r="G123" s="77" t="s">
        <v>213</v>
      </c>
      <c r="H123" s="26">
        <v>98</v>
      </c>
      <c r="I123" s="34"/>
      <c r="J123" s="34"/>
      <c r="K123" s="23"/>
    </row>
    <row r="124" spans="1:11" ht="27.75" customHeight="1" x14ac:dyDescent="0.2">
      <c r="A124" s="25">
        <v>3</v>
      </c>
      <c r="B124" s="25">
        <v>1</v>
      </c>
      <c r="C124" s="25">
        <v>5</v>
      </c>
      <c r="D124" s="26"/>
      <c r="E124" s="26"/>
      <c r="F124" s="26"/>
      <c r="G124" s="76" t="s">
        <v>214</v>
      </c>
      <c r="H124" s="26">
        <v>99</v>
      </c>
      <c r="I124" s="99">
        <f>I125+I126+I127</f>
        <v>0</v>
      </c>
      <c r="J124" s="99">
        <f>J125+J126+J127</f>
        <v>0</v>
      </c>
      <c r="K124" s="23"/>
    </row>
    <row r="125" spans="1:11" ht="11.25" customHeight="1" x14ac:dyDescent="0.2">
      <c r="A125" s="26">
        <v>3</v>
      </c>
      <c r="B125" s="26">
        <v>1</v>
      </c>
      <c r="C125" s="26">
        <v>5</v>
      </c>
      <c r="D125" s="26">
        <v>1</v>
      </c>
      <c r="E125" s="26">
        <v>1</v>
      </c>
      <c r="F125" s="26">
        <v>1</v>
      </c>
      <c r="G125" s="77" t="s">
        <v>215</v>
      </c>
      <c r="H125" s="26">
        <v>100</v>
      </c>
      <c r="I125" s="34"/>
      <c r="J125" s="34"/>
      <c r="K125" s="23"/>
    </row>
    <row r="126" spans="1:11" ht="11.25" customHeight="1" x14ac:dyDescent="0.2">
      <c r="A126" s="26">
        <v>3</v>
      </c>
      <c r="B126" s="26">
        <v>1</v>
      </c>
      <c r="C126" s="26">
        <v>5</v>
      </c>
      <c r="D126" s="26">
        <v>1</v>
      </c>
      <c r="E126" s="26">
        <v>1</v>
      </c>
      <c r="F126" s="26">
        <v>2</v>
      </c>
      <c r="G126" s="77" t="s">
        <v>216</v>
      </c>
      <c r="H126" s="26">
        <v>101</v>
      </c>
      <c r="I126" s="34"/>
      <c r="J126" s="34"/>
      <c r="K126" s="23"/>
    </row>
    <row r="127" spans="1:11" ht="11.25" customHeight="1" x14ac:dyDescent="0.2">
      <c r="A127" s="26">
        <v>3</v>
      </c>
      <c r="B127" s="26">
        <v>1</v>
      </c>
      <c r="C127" s="26">
        <v>5</v>
      </c>
      <c r="D127" s="26">
        <v>1</v>
      </c>
      <c r="E127" s="26">
        <v>1</v>
      </c>
      <c r="F127" s="26">
        <v>3</v>
      </c>
      <c r="G127" s="77" t="s">
        <v>217</v>
      </c>
      <c r="H127" s="26">
        <v>102</v>
      </c>
      <c r="I127" s="34"/>
      <c r="J127" s="35"/>
      <c r="K127" s="23"/>
    </row>
    <row r="128" spans="1:11" ht="18" customHeight="1" x14ac:dyDescent="0.2">
      <c r="A128" s="26"/>
      <c r="B128" s="48"/>
      <c r="C128" s="48"/>
      <c r="D128" s="48"/>
      <c r="E128" s="48"/>
      <c r="F128" s="48"/>
      <c r="G128" s="83" t="s">
        <v>218</v>
      </c>
      <c r="H128" s="48">
        <v>103</v>
      </c>
      <c r="I128" s="100">
        <f>I26+I96</f>
        <v>44946</v>
      </c>
      <c r="J128" s="100">
        <f>J26+J96</f>
        <v>40641.999999999993</v>
      </c>
      <c r="K128" s="23"/>
    </row>
    <row r="129" spans="1:11" ht="34.5" customHeight="1" x14ac:dyDescent="0.2">
      <c r="A129" s="25">
        <v>3</v>
      </c>
      <c r="B129" s="25">
        <v>2</v>
      </c>
      <c r="C129" s="26"/>
      <c r="D129" s="26"/>
      <c r="E129" s="26"/>
      <c r="F129" s="26"/>
      <c r="G129" s="76" t="s">
        <v>219</v>
      </c>
      <c r="H129" s="26">
        <v>104</v>
      </c>
      <c r="I129" s="35">
        <f>I130+I134</f>
        <v>0</v>
      </c>
      <c r="J129" s="35">
        <f>J130+J134</f>
        <v>0</v>
      </c>
      <c r="K129" s="23"/>
    </row>
    <row r="130" spans="1:11" ht="24.75" customHeight="1" x14ac:dyDescent="0.2">
      <c r="A130" s="26">
        <v>3</v>
      </c>
      <c r="B130" s="26">
        <v>2</v>
      </c>
      <c r="C130" s="26">
        <v>1</v>
      </c>
      <c r="D130" s="26"/>
      <c r="E130" s="26"/>
      <c r="F130" s="26"/>
      <c r="G130" s="82" t="s">
        <v>220</v>
      </c>
      <c r="H130" s="26">
        <v>105</v>
      </c>
      <c r="I130" s="28"/>
      <c r="J130" s="28"/>
      <c r="K130" s="23"/>
    </row>
    <row r="131" spans="1:11" ht="11.25" customHeight="1" x14ac:dyDescent="0.2">
      <c r="A131" s="26">
        <v>3</v>
      </c>
      <c r="B131" s="26">
        <v>2</v>
      </c>
      <c r="C131" s="26">
        <v>1</v>
      </c>
      <c r="D131" s="26">
        <v>5</v>
      </c>
      <c r="E131" s="26">
        <v>1</v>
      </c>
      <c r="F131" s="26">
        <v>1</v>
      </c>
      <c r="G131" s="77" t="s">
        <v>221</v>
      </c>
      <c r="H131" s="26">
        <v>106</v>
      </c>
      <c r="I131" s="28"/>
      <c r="J131" s="34"/>
      <c r="K131" s="23"/>
    </row>
    <row r="132" spans="1:11" ht="11.25" customHeight="1" x14ac:dyDescent="0.2">
      <c r="A132" s="26">
        <v>3</v>
      </c>
      <c r="B132" s="26">
        <v>2</v>
      </c>
      <c r="C132" s="26">
        <v>1</v>
      </c>
      <c r="D132" s="26">
        <v>7</v>
      </c>
      <c r="E132" s="26">
        <v>1</v>
      </c>
      <c r="F132" s="26">
        <v>1</v>
      </c>
      <c r="G132" s="77" t="s">
        <v>222</v>
      </c>
      <c r="H132" s="26">
        <v>107</v>
      </c>
      <c r="I132" s="34"/>
      <c r="J132" s="34"/>
      <c r="K132" s="23"/>
    </row>
    <row r="133" spans="1:11" ht="11.25" customHeight="1" x14ac:dyDescent="0.2">
      <c r="A133" s="26">
        <v>3</v>
      </c>
      <c r="B133" s="26">
        <v>2</v>
      </c>
      <c r="C133" s="26">
        <v>1</v>
      </c>
      <c r="D133" s="26">
        <v>7</v>
      </c>
      <c r="E133" s="26">
        <v>1</v>
      </c>
      <c r="F133" s="26">
        <v>2</v>
      </c>
      <c r="G133" s="77" t="s">
        <v>223</v>
      </c>
      <c r="H133" s="26">
        <v>108</v>
      </c>
      <c r="I133" s="34"/>
      <c r="J133" s="34"/>
      <c r="K133" s="23"/>
    </row>
    <row r="134" spans="1:11" ht="25.5" customHeight="1" x14ac:dyDescent="0.2">
      <c r="A134" s="26">
        <v>3</v>
      </c>
      <c r="B134" s="26">
        <v>2</v>
      </c>
      <c r="C134" s="26">
        <v>2</v>
      </c>
      <c r="D134" s="26"/>
      <c r="E134" s="26"/>
      <c r="F134" s="26"/>
      <c r="G134" s="77" t="s">
        <v>224</v>
      </c>
      <c r="H134" s="26">
        <v>109</v>
      </c>
      <c r="I134" s="99">
        <f>I135+I136+I137</f>
        <v>0</v>
      </c>
      <c r="J134" s="99">
        <f>J135+J136+J137</f>
        <v>0</v>
      </c>
      <c r="K134" s="23"/>
    </row>
    <row r="135" spans="1:11" ht="11.25" customHeight="1" x14ac:dyDescent="0.2">
      <c r="A135" s="26">
        <v>3</v>
      </c>
      <c r="B135" s="26">
        <v>2</v>
      </c>
      <c r="C135" s="26">
        <v>2</v>
      </c>
      <c r="D135" s="26">
        <v>5</v>
      </c>
      <c r="E135" s="26">
        <v>1</v>
      </c>
      <c r="F135" s="26">
        <v>1</v>
      </c>
      <c r="G135" s="77" t="s">
        <v>225</v>
      </c>
      <c r="H135" s="26">
        <v>110</v>
      </c>
      <c r="I135" s="34"/>
      <c r="J135" s="28"/>
      <c r="K135" s="23"/>
    </row>
    <row r="136" spans="1:11" ht="11.25" customHeight="1" x14ac:dyDescent="0.2">
      <c r="A136" s="26">
        <v>3</v>
      </c>
      <c r="B136" s="26">
        <v>2</v>
      </c>
      <c r="C136" s="26">
        <v>2</v>
      </c>
      <c r="D136" s="26">
        <v>7</v>
      </c>
      <c r="E136" s="26">
        <v>1</v>
      </c>
      <c r="F136" s="26">
        <v>1</v>
      </c>
      <c r="G136" s="77" t="s">
        <v>222</v>
      </c>
      <c r="H136" s="26">
        <v>111</v>
      </c>
      <c r="I136" s="34"/>
      <c r="J136" s="34"/>
      <c r="K136" s="23"/>
    </row>
    <row r="137" spans="1:11" ht="11.25" customHeight="1" x14ac:dyDescent="0.2">
      <c r="A137" s="26">
        <v>3</v>
      </c>
      <c r="B137" s="26">
        <v>2</v>
      </c>
      <c r="C137" s="26">
        <v>2</v>
      </c>
      <c r="D137" s="26">
        <v>7</v>
      </c>
      <c r="E137" s="26">
        <v>1</v>
      </c>
      <c r="F137" s="26">
        <v>2</v>
      </c>
      <c r="G137" s="77" t="s">
        <v>223</v>
      </c>
      <c r="H137" s="26">
        <v>112</v>
      </c>
      <c r="I137" s="34"/>
      <c r="J137" s="35"/>
      <c r="K137" s="23"/>
    </row>
    <row r="138" spans="1:11" ht="24.75" customHeight="1" x14ac:dyDescent="0.2">
      <c r="A138" s="25">
        <v>3</v>
      </c>
      <c r="B138" s="25">
        <v>3</v>
      </c>
      <c r="C138" s="26"/>
      <c r="D138" s="26"/>
      <c r="E138" s="26"/>
      <c r="F138" s="26"/>
      <c r="G138" s="76" t="s">
        <v>226</v>
      </c>
      <c r="H138" s="26">
        <v>113</v>
      </c>
      <c r="I138" s="35">
        <f>I139+I144</f>
        <v>190</v>
      </c>
      <c r="J138" s="35">
        <f>J139+J144</f>
        <v>189.9</v>
      </c>
      <c r="K138" s="23"/>
    </row>
    <row r="139" spans="1:11" ht="33" customHeight="1" x14ac:dyDescent="0.2">
      <c r="A139" s="26">
        <v>3</v>
      </c>
      <c r="B139" s="26">
        <v>3</v>
      </c>
      <c r="C139" s="26">
        <v>1</v>
      </c>
      <c r="D139" s="26"/>
      <c r="E139" s="26"/>
      <c r="F139" s="26"/>
      <c r="G139" s="79" t="s">
        <v>227</v>
      </c>
      <c r="H139" s="26">
        <v>114</v>
      </c>
      <c r="I139" s="28">
        <f>I140+I141+I142+I143</f>
        <v>190</v>
      </c>
      <c r="J139" s="28">
        <f>J140+J141+J142+J143</f>
        <v>189.9</v>
      </c>
      <c r="K139" s="23"/>
    </row>
    <row r="140" spans="1:11" ht="11.25" customHeight="1" x14ac:dyDescent="0.2">
      <c r="A140" s="26">
        <v>3</v>
      </c>
      <c r="B140" s="26">
        <v>3</v>
      </c>
      <c r="C140" s="26">
        <v>1</v>
      </c>
      <c r="D140" s="26">
        <v>4</v>
      </c>
      <c r="E140" s="26">
        <v>1</v>
      </c>
      <c r="F140" s="26">
        <v>1</v>
      </c>
      <c r="G140" s="77" t="s">
        <v>228</v>
      </c>
      <c r="H140" s="26">
        <v>115</v>
      </c>
      <c r="I140" s="34"/>
      <c r="J140" s="34"/>
      <c r="K140" s="23"/>
    </row>
    <row r="141" spans="1:11" ht="11.25" customHeight="1" x14ac:dyDescent="0.2">
      <c r="A141" s="26">
        <v>3</v>
      </c>
      <c r="B141" s="26">
        <v>3</v>
      </c>
      <c r="C141" s="26">
        <v>1</v>
      </c>
      <c r="D141" s="26">
        <v>4</v>
      </c>
      <c r="E141" s="26">
        <v>1</v>
      </c>
      <c r="F141" s="26">
        <v>2</v>
      </c>
      <c r="G141" s="77" t="s">
        <v>229</v>
      </c>
      <c r="H141" s="26">
        <v>116</v>
      </c>
      <c r="I141" s="34">
        <v>190</v>
      </c>
      <c r="J141" s="34">
        <v>189.9</v>
      </c>
      <c r="K141" s="23"/>
    </row>
    <row r="142" spans="1:11" ht="11.25" customHeight="1" x14ac:dyDescent="0.2">
      <c r="A142" s="26">
        <v>3</v>
      </c>
      <c r="B142" s="26">
        <v>3</v>
      </c>
      <c r="C142" s="26">
        <v>1</v>
      </c>
      <c r="D142" s="26">
        <v>7</v>
      </c>
      <c r="E142" s="26">
        <v>1</v>
      </c>
      <c r="F142" s="26">
        <v>1</v>
      </c>
      <c r="G142" s="77" t="s">
        <v>230</v>
      </c>
      <c r="H142" s="26">
        <v>117</v>
      </c>
      <c r="I142" s="34"/>
      <c r="J142" s="34"/>
      <c r="K142" s="23"/>
    </row>
    <row r="143" spans="1:11" ht="11.25" customHeight="1" x14ac:dyDescent="0.2">
      <c r="A143" s="26">
        <v>3</v>
      </c>
      <c r="B143" s="26">
        <v>3</v>
      </c>
      <c r="C143" s="26">
        <v>1</v>
      </c>
      <c r="D143" s="26">
        <v>7</v>
      </c>
      <c r="E143" s="26">
        <v>1</v>
      </c>
      <c r="F143" s="26">
        <v>2</v>
      </c>
      <c r="G143" s="77" t="s">
        <v>231</v>
      </c>
      <c r="H143" s="26">
        <v>118</v>
      </c>
      <c r="I143" s="34"/>
      <c r="J143" s="28"/>
      <c r="K143" s="23"/>
    </row>
    <row r="144" spans="1:11" ht="33.75" customHeight="1" x14ac:dyDescent="0.2">
      <c r="A144" s="26">
        <v>3</v>
      </c>
      <c r="B144" s="26">
        <v>3</v>
      </c>
      <c r="C144" s="26">
        <v>2</v>
      </c>
      <c r="D144" s="26"/>
      <c r="E144" s="26"/>
      <c r="F144" s="26"/>
      <c r="G144" s="77" t="s">
        <v>232</v>
      </c>
      <c r="H144" s="26">
        <v>119</v>
      </c>
      <c r="I144" s="28">
        <f>I145+I146+I147+I148</f>
        <v>0</v>
      </c>
      <c r="J144" s="28">
        <f>J145+J146+J147+J148</f>
        <v>0</v>
      </c>
      <c r="K144" s="23"/>
    </row>
    <row r="145" spans="1:13" ht="11.25" customHeight="1" x14ac:dyDescent="0.2">
      <c r="A145" s="26">
        <v>3</v>
      </c>
      <c r="B145" s="26">
        <v>3</v>
      </c>
      <c r="C145" s="26">
        <v>2</v>
      </c>
      <c r="D145" s="26">
        <v>4</v>
      </c>
      <c r="E145" s="26">
        <v>1</v>
      </c>
      <c r="F145" s="26">
        <v>1</v>
      </c>
      <c r="G145" s="77" t="s">
        <v>228</v>
      </c>
      <c r="H145" s="26">
        <v>120</v>
      </c>
      <c r="I145" s="34"/>
      <c r="J145" s="34"/>
      <c r="K145" s="23"/>
    </row>
    <row r="146" spans="1:13" ht="11.25" customHeight="1" x14ac:dyDescent="0.2">
      <c r="A146" s="26">
        <v>3</v>
      </c>
      <c r="B146" s="26">
        <v>3</v>
      </c>
      <c r="C146" s="26">
        <v>2</v>
      </c>
      <c r="D146" s="26">
        <v>4</v>
      </c>
      <c r="E146" s="26">
        <v>1</v>
      </c>
      <c r="F146" s="26">
        <v>2</v>
      </c>
      <c r="G146" s="77" t="s">
        <v>229</v>
      </c>
      <c r="H146" s="26">
        <v>121</v>
      </c>
      <c r="I146" s="34"/>
      <c r="J146" s="28"/>
      <c r="K146" s="23"/>
    </row>
    <row r="147" spans="1:13" ht="11.25" customHeight="1" x14ac:dyDescent="0.2">
      <c r="A147" s="26">
        <v>3</v>
      </c>
      <c r="B147" s="26">
        <v>3</v>
      </c>
      <c r="C147" s="26">
        <v>2</v>
      </c>
      <c r="D147" s="26">
        <v>7</v>
      </c>
      <c r="E147" s="26">
        <v>1</v>
      </c>
      <c r="F147" s="26">
        <v>1</v>
      </c>
      <c r="G147" s="77" t="s">
        <v>230</v>
      </c>
      <c r="H147" s="26">
        <v>122</v>
      </c>
      <c r="I147" s="28"/>
      <c r="J147" s="34"/>
      <c r="K147" s="23"/>
    </row>
    <row r="148" spans="1:13" ht="11.25" customHeight="1" x14ac:dyDescent="0.2">
      <c r="A148" s="26">
        <v>3</v>
      </c>
      <c r="B148" s="26">
        <v>3</v>
      </c>
      <c r="C148" s="26">
        <v>2</v>
      </c>
      <c r="D148" s="26">
        <v>7</v>
      </c>
      <c r="E148" s="26">
        <v>1</v>
      </c>
      <c r="F148" s="26">
        <v>2</v>
      </c>
      <c r="G148" s="77" t="s">
        <v>231</v>
      </c>
      <c r="H148" s="26">
        <v>123</v>
      </c>
      <c r="I148" s="34"/>
      <c r="J148" s="84"/>
      <c r="K148" s="23"/>
    </row>
    <row r="149" spans="1:13" ht="14.25" customHeight="1" x14ac:dyDescent="0.2">
      <c r="A149" s="85"/>
      <c r="B149" s="85"/>
      <c r="C149" s="85"/>
      <c r="D149" s="85"/>
      <c r="E149" s="85"/>
      <c r="F149" s="85"/>
      <c r="G149" s="86" t="s">
        <v>233</v>
      </c>
      <c r="H149" s="85">
        <v>124</v>
      </c>
      <c r="I149" s="101">
        <f>I128+I129+I138</f>
        <v>45136</v>
      </c>
      <c r="J149" s="101">
        <f>J128+J129+J138</f>
        <v>40831.899999999994</v>
      </c>
      <c r="K149" s="23"/>
    </row>
    <row r="150" spans="1:13" x14ac:dyDescent="0.2">
      <c r="A150" s="56"/>
      <c r="B150" s="56"/>
      <c r="C150" s="56"/>
      <c r="D150" s="56"/>
      <c r="E150" s="56"/>
      <c r="F150" s="56"/>
      <c r="G150" s="87"/>
      <c r="H150" s="88"/>
      <c r="I150" s="89"/>
      <c r="J150" s="90"/>
    </row>
    <row r="151" spans="1:13" ht="22.5" customHeight="1" x14ac:dyDescent="0.2">
      <c r="B151" s="278"/>
      <c r="C151" s="279"/>
      <c r="D151" s="279"/>
      <c r="E151" s="279"/>
      <c r="F151" s="279"/>
      <c r="G151" s="279"/>
      <c r="H151" s="200"/>
      <c r="I151" s="225"/>
      <c r="J151" s="225"/>
      <c r="K151" s="90"/>
      <c r="L151" s="90"/>
      <c r="M151" s="90"/>
    </row>
    <row r="152" spans="1:13" x14ac:dyDescent="0.2">
      <c r="A152" s="263"/>
      <c r="B152" s="263"/>
      <c r="C152" s="263"/>
      <c r="D152" s="263"/>
      <c r="E152" s="263"/>
      <c r="F152" s="263"/>
      <c r="G152" s="263"/>
      <c r="H152" s="263"/>
      <c r="I152" s="91"/>
      <c r="J152" s="91"/>
      <c r="K152" s="92"/>
      <c r="L152" s="92"/>
      <c r="M152" s="91"/>
    </row>
    <row r="153" spans="1:13" x14ac:dyDescent="0.2">
      <c r="B153" s="71"/>
      <c r="C153" s="71"/>
      <c r="D153" s="71"/>
      <c r="E153" s="71"/>
      <c r="F153" s="71"/>
      <c r="G153" s="71"/>
      <c r="H153" s="71"/>
      <c r="I153" s="91"/>
      <c r="J153" s="91"/>
      <c r="K153" s="91"/>
      <c r="L153" s="91"/>
      <c r="M153" s="91"/>
    </row>
  </sheetData>
  <mergeCells count="25">
    <mergeCell ref="I1:K1"/>
    <mergeCell ref="S1:U1"/>
    <mergeCell ref="I2:K2"/>
    <mergeCell ref="S2:U2"/>
    <mergeCell ref="D3:I3"/>
    <mergeCell ref="D4:I4"/>
    <mergeCell ref="E10:H10"/>
    <mergeCell ref="F5:H5"/>
    <mergeCell ref="E6:G6"/>
    <mergeCell ref="A8:J8"/>
    <mergeCell ref="E11:H11"/>
    <mergeCell ref="E13:J13"/>
    <mergeCell ref="K23:K24"/>
    <mergeCell ref="A25:F25"/>
    <mergeCell ref="B151:G151"/>
    <mergeCell ref="E14:H14"/>
    <mergeCell ref="A17:J18"/>
    <mergeCell ref="A152:H152"/>
    <mergeCell ref="I19:J19"/>
    <mergeCell ref="A23:F24"/>
    <mergeCell ref="G23:G24"/>
    <mergeCell ref="H23:H24"/>
    <mergeCell ref="I23:I24"/>
    <mergeCell ref="J23:J24"/>
    <mergeCell ref="I151:J15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ACCDF-9AA6-4547-B06E-808B5BA9CD14}">
  <dimension ref="A3:K45"/>
  <sheetViews>
    <sheetView workbookViewId="0">
      <selection activeCell="S9" sqref="S9"/>
    </sheetView>
  </sheetViews>
  <sheetFormatPr defaultRowHeight="12" x14ac:dyDescent="0.2"/>
  <sheetData>
    <row r="3" spans="1:11" ht="15.75" customHeight="1" x14ac:dyDescent="0.2">
      <c r="A3" s="292" t="s">
        <v>328</v>
      </c>
      <c r="B3" s="293"/>
      <c r="C3" s="293"/>
      <c r="D3" s="293"/>
      <c r="E3" s="293"/>
      <c r="F3" s="293"/>
      <c r="G3" s="293"/>
      <c r="H3" s="293"/>
      <c r="I3" s="293"/>
      <c r="J3" s="293"/>
      <c r="K3" s="293"/>
    </row>
    <row r="4" spans="1:11" ht="15.75" customHeight="1" x14ac:dyDescent="0.2">
      <c r="A4" s="293"/>
      <c r="B4" s="293"/>
      <c r="C4" s="293"/>
      <c r="D4" s="293"/>
      <c r="E4" s="293"/>
      <c r="F4" s="293"/>
      <c r="G4" s="293"/>
      <c r="H4" s="293"/>
      <c r="I4" s="293"/>
      <c r="J4" s="293"/>
      <c r="K4" s="293"/>
    </row>
    <row r="5" spans="1:11" ht="15.75" customHeight="1" x14ac:dyDescent="0.2">
      <c r="A5" s="293"/>
      <c r="B5" s="293"/>
      <c r="C5" s="293"/>
      <c r="D5" s="293"/>
      <c r="E5" s="293"/>
      <c r="F5" s="293"/>
      <c r="G5" s="293"/>
      <c r="H5" s="293"/>
      <c r="I5" s="293"/>
      <c r="J5" s="293"/>
      <c r="K5" s="293"/>
    </row>
    <row r="7" spans="1:11" ht="39.75" customHeight="1" x14ac:dyDescent="0.2">
      <c r="A7" s="294" t="s">
        <v>329</v>
      </c>
      <c r="B7" s="294"/>
      <c r="C7" s="294"/>
      <c r="D7" s="294"/>
      <c r="E7" s="294"/>
      <c r="F7" s="294"/>
      <c r="G7" s="294"/>
      <c r="H7" s="294"/>
      <c r="I7" s="294"/>
      <c r="J7" s="294"/>
      <c r="K7" s="294"/>
    </row>
    <row r="8" spans="1:11" ht="66.75" customHeight="1" x14ac:dyDescent="0.2">
      <c r="A8" s="290" t="s">
        <v>330</v>
      </c>
      <c r="B8" s="290"/>
      <c r="C8" s="290"/>
      <c r="D8" s="290"/>
      <c r="E8" s="290"/>
      <c r="F8" s="290"/>
      <c r="G8" s="290"/>
      <c r="H8" s="290"/>
      <c r="I8" s="290"/>
      <c r="J8" s="290"/>
      <c r="K8" s="290"/>
    </row>
    <row r="9" spans="1:11" ht="73.5" customHeight="1" x14ac:dyDescent="0.25">
      <c r="A9" s="295" t="s">
        <v>331</v>
      </c>
      <c r="B9" s="295"/>
      <c r="C9" s="295"/>
      <c r="D9" s="295"/>
      <c r="E9" s="295"/>
      <c r="F9" s="295"/>
      <c r="G9" s="295"/>
      <c r="H9" s="295"/>
      <c r="I9" s="295"/>
      <c r="J9" s="295"/>
      <c r="K9" s="295"/>
    </row>
    <row r="10" spans="1:11" ht="390.75" customHeight="1" x14ac:dyDescent="0.2">
      <c r="A10" s="296" t="s">
        <v>332</v>
      </c>
      <c r="B10" s="296"/>
      <c r="C10" s="296"/>
      <c r="D10" s="296"/>
      <c r="E10" s="296"/>
      <c r="F10" s="296"/>
      <c r="G10" s="296"/>
      <c r="H10" s="296"/>
      <c r="I10" s="296"/>
      <c r="J10" s="296"/>
      <c r="K10" s="296"/>
    </row>
    <row r="11" spans="1:11" ht="37.5" customHeight="1" x14ac:dyDescent="0.2">
      <c r="A11" s="290" t="s">
        <v>333</v>
      </c>
      <c r="B11" s="290"/>
      <c r="C11" s="290"/>
      <c r="D11" s="290"/>
      <c r="E11" s="290"/>
      <c r="F11" s="290"/>
      <c r="G11" s="290"/>
      <c r="H11" s="290"/>
      <c r="I11" s="290"/>
      <c r="J11" s="290"/>
      <c r="K11" s="290"/>
    </row>
    <row r="12" spans="1:11" ht="58.5" customHeight="1" x14ac:dyDescent="0.2">
      <c r="A12" s="290" t="s">
        <v>334</v>
      </c>
      <c r="B12" s="290"/>
      <c r="C12" s="290"/>
      <c r="D12" s="290"/>
      <c r="E12" s="290"/>
      <c r="F12" s="290"/>
      <c r="G12" s="290"/>
      <c r="H12" s="290"/>
      <c r="I12" s="290"/>
      <c r="J12" s="290"/>
      <c r="K12" s="290"/>
    </row>
    <row r="16" spans="1:11" ht="48" customHeight="1" x14ac:dyDescent="0.2">
      <c r="A16" s="290" t="s">
        <v>335</v>
      </c>
      <c r="B16" s="290"/>
      <c r="C16" s="290"/>
      <c r="D16" s="290"/>
      <c r="E16" s="290"/>
      <c r="F16" s="290"/>
      <c r="G16" s="290"/>
      <c r="H16" s="290"/>
      <c r="I16" s="290"/>
      <c r="J16" s="290"/>
      <c r="K16" s="290"/>
    </row>
    <row r="17" spans="1:11" ht="78.75" customHeight="1" x14ac:dyDescent="0.2">
      <c r="A17" s="290" t="s">
        <v>336</v>
      </c>
      <c r="B17" s="290"/>
      <c r="C17" s="290"/>
      <c r="D17" s="290"/>
      <c r="E17" s="290"/>
      <c r="F17" s="290"/>
      <c r="G17" s="290"/>
      <c r="H17" s="290"/>
      <c r="I17" s="290"/>
      <c r="J17" s="290"/>
      <c r="K17" s="290"/>
    </row>
    <row r="18" spans="1:11" ht="51" customHeight="1" x14ac:dyDescent="0.2">
      <c r="A18" s="290" t="s">
        <v>337</v>
      </c>
      <c r="B18" s="290"/>
      <c r="C18" s="290"/>
      <c r="D18" s="290"/>
      <c r="E18" s="290"/>
      <c r="F18" s="290"/>
      <c r="G18" s="290"/>
      <c r="H18" s="290"/>
      <c r="I18" s="290"/>
      <c r="J18" s="290"/>
      <c r="K18" s="290"/>
    </row>
    <row r="19" spans="1:11" ht="31.5" customHeight="1" x14ac:dyDescent="0.2">
      <c r="A19" s="290" t="s">
        <v>338</v>
      </c>
      <c r="B19" s="290"/>
      <c r="C19" s="290"/>
      <c r="D19" s="290"/>
      <c r="E19" s="290"/>
      <c r="F19" s="290"/>
      <c r="G19" s="290"/>
      <c r="H19" s="290"/>
      <c r="I19" s="290"/>
      <c r="J19" s="290"/>
      <c r="K19" s="290"/>
    </row>
    <row r="20" spans="1:11" ht="62.25" customHeight="1" x14ac:dyDescent="0.2">
      <c r="A20" s="290" t="s">
        <v>339</v>
      </c>
      <c r="B20" s="290"/>
      <c r="C20" s="290"/>
      <c r="D20" s="290"/>
      <c r="E20" s="290"/>
      <c r="F20" s="290"/>
      <c r="G20" s="290"/>
      <c r="H20" s="290"/>
      <c r="I20" s="290"/>
      <c r="J20" s="290"/>
      <c r="K20" s="290"/>
    </row>
    <row r="21" spans="1:11" ht="63" customHeight="1" x14ac:dyDescent="0.2">
      <c r="A21" s="290" t="s">
        <v>340</v>
      </c>
      <c r="B21" s="290"/>
      <c r="C21" s="290"/>
      <c r="D21" s="290"/>
      <c r="E21" s="290"/>
      <c r="F21" s="290"/>
      <c r="G21" s="290"/>
      <c r="H21" s="290"/>
      <c r="I21" s="290"/>
      <c r="J21" s="290"/>
      <c r="K21" s="290"/>
    </row>
    <row r="22" spans="1:11" ht="50.25" customHeight="1" x14ac:dyDescent="0.2">
      <c r="A22" s="290" t="s">
        <v>341</v>
      </c>
      <c r="B22" s="290"/>
      <c r="C22" s="290"/>
      <c r="D22" s="290"/>
      <c r="E22" s="290"/>
      <c r="F22" s="290"/>
      <c r="G22" s="290"/>
      <c r="H22" s="290"/>
      <c r="I22" s="290"/>
      <c r="J22" s="290"/>
      <c r="K22" s="290"/>
    </row>
    <row r="23" spans="1:11" ht="99" customHeight="1" x14ac:dyDescent="0.2">
      <c r="A23" s="290" t="s">
        <v>342</v>
      </c>
      <c r="B23" s="290"/>
      <c r="C23" s="290"/>
      <c r="D23" s="290"/>
      <c r="E23" s="290"/>
      <c r="F23" s="290"/>
      <c r="G23" s="290"/>
      <c r="H23" s="290"/>
      <c r="I23" s="290"/>
      <c r="J23" s="290"/>
      <c r="K23" s="290"/>
    </row>
    <row r="24" spans="1:11" ht="84.75" customHeight="1" x14ac:dyDescent="0.2">
      <c r="A24" s="290" t="s">
        <v>343</v>
      </c>
      <c r="B24" s="290"/>
      <c r="C24" s="290"/>
      <c r="D24" s="290"/>
      <c r="E24" s="290"/>
      <c r="F24" s="290"/>
      <c r="G24" s="290"/>
      <c r="H24" s="290"/>
      <c r="I24" s="290"/>
      <c r="J24" s="290"/>
      <c r="K24" s="290"/>
    </row>
    <row r="25" spans="1:11" ht="62.25" customHeight="1" x14ac:dyDescent="0.2">
      <c r="A25" s="290" t="s">
        <v>344</v>
      </c>
      <c r="B25" s="290"/>
      <c r="C25" s="290"/>
      <c r="D25" s="290"/>
      <c r="E25" s="290"/>
      <c r="F25" s="290"/>
      <c r="G25" s="290"/>
      <c r="H25" s="290"/>
      <c r="I25" s="290"/>
      <c r="J25" s="290"/>
      <c r="K25" s="290"/>
    </row>
    <row r="26" spans="1:11" ht="15.75" x14ac:dyDescent="0.2">
      <c r="A26" s="291" t="s">
        <v>345</v>
      </c>
      <c r="B26" s="291"/>
      <c r="C26" s="291"/>
      <c r="D26" s="291"/>
      <c r="E26" s="291"/>
      <c r="F26" s="291"/>
      <c r="G26" s="291"/>
      <c r="H26" s="291"/>
      <c r="I26" s="291"/>
      <c r="J26" s="291"/>
      <c r="K26" s="291"/>
    </row>
    <row r="27" spans="1:11" ht="34.5" customHeight="1" x14ac:dyDescent="0.2">
      <c r="A27" s="290" t="s">
        <v>346</v>
      </c>
      <c r="B27" s="290"/>
      <c r="C27" s="290"/>
      <c r="D27" s="290"/>
      <c r="E27" s="290"/>
      <c r="F27" s="290"/>
      <c r="G27" s="290"/>
      <c r="H27" s="290"/>
      <c r="I27" s="290"/>
      <c r="J27" s="290"/>
      <c r="K27" s="290"/>
    </row>
    <row r="28" spans="1:11" ht="96.75" customHeight="1" x14ac:dyDescent="0.2">
      <c r="A28" s="290" t="s">
        <v>347</v>
      </c>
      <c r="B28" s="290"/>
      <c r="C28" s="290"/>
      <c r="D28" s="290"/>
      <c r="E28" s="290"/>
      <c r="F28" s="290"/>
      <c r="G28" s="290"/>
      <c r="H28" s="290"/>
      <c r="I28" s="290"/>
      <c r="J28" s="290"/>
      <c r="K28" s="290"/>
    </row>
    <row r="29" spans="1:11" ht="78" customHeight="1" x14ac:dyDescent="0.2">
      <c r="A29" s="290" t="s">
        <v>348</v>
      </c>
      <c r="B29" s="290"/>
      <c r="C29" s="290"/>
      <c r="D29" s="290"/>
      <c r="E29" s="290"/>
      <c r="F29" s="290"/>
      <c r="G29" s="290"/>
      <c r="H29" s="290"/>
      <c r="I29" s="290"/>
      <c r="J29" s="290"/>
      <c r="K29" s="290"/>
    </row>
    <row r="30" spans="1:11" ht="62.25" customHeight="1" x14ac:dyDescent="0.2">
      <c r="A30" s="290" t="s">
        <v>349</v>
      </c>
      <c r="B30" s="290"/>
      <c r="C30" s="290"/>
      <c r="D30" s="290"/>
      <c r="E30" s="290"/>
      <c r="F30" s="290"/>
      <c r="G30" s="290"/>
      <c r="H30" s="290"/>
      <c r="I30" s="290"/>
      <c r="J30" s="290"/>
      <c r="K30" s="290"/>
    </row>
    <row r="31" spans="1:11" ht="51" customHeight="1" x14ac:dyDescent="0.2">
      <c r="A31" s="290" t="s">
        <v>350</v>
      </c>
      <c r="B31" s="290"/>
      <c r="C31" s="290"/>
      <c r="D31" s="290"/>
      <c r="E31" s="290"/>
      <c r="F31" s="290"/>
      <c r="G31" s="290"/>
      <c r="H31" s="290"/>
      <c r="I31" s="290"/>
      <c r="J31" s="290"/>
      <c r="K31" s="290"/>
    </row>
    <row r="32" spans="1:11" ht="186" customHeight="1" x14ac:dyDescent="0.2">
      <c r="A32" s="289" t="s">
        <v>351</v>
      </c>
      <c r="B32" s="289"/>
      <c r="C32" s="289"/>
      <c r="D32" s="289"/>
      <c r="E32" s="289"/>
      <c r="F32" s="289"/>
      <c r="G32" s="289"/>
      <c r="H32" s="289"/>
      <c r="I32" s="289"/>
      <c r="J32" s="289"/>
      <c r="K32" s="289"/>
    </row>
    <row r="33" spans="1:11" ht="19.5" hidden="1" customHeight="1" x14ac:dyDescent="0.2">
      <c r="A33" s="289"/>
      <c r="B33" s="289"/>
      <c r="C33" s="289"/>
      <c r="D33" s="289"/>
      <c r="E33" s="289"/>
      <c r="F33" s="289"/>
      <c r="G33" s="289"/>
      <c r="H33" s="289"/>
      <c r="I33" s="289"/>
      <c r="J33" s="289"/>
      <c r="K33" s="289"/>
    </row>
    <row r="34" spans="1:11" ht="24.75" hidden="1" customHeight="1" x14ac:dyDescent="0.2">
      <c r="A34" s="289"/>
      <c r="B34" s="289"/>
      <c r="C34" s="289"/>
      <c r="D34" s="289"/>
      <c r="E34" s="289"/>
      <c r="F34" s="289"/>
      <c r="G34" s="289"/>
      <c r="H34" s="289"/>
      <c r="I34" s="289"/>
      <c r="J34" s="289"/>
      <c r="K34" s="289"/>
    </row>
    <row r="35" spans="1:11" ht="51.75" customHeight="1" x14ac:dyDescent="0.2">
      <c r="A35" s="290" t="s">
        <v>353</v>
      </c>
      <c r="B35" s="290"/>
      <c r="C35" s="290"/>
      <c r="D35" s="290"/>
      <c r="E35" s="290"/>
      <c r="F35" s="290"/>
      <c r="G35" s="290"/>
      <c r="H35" s="290"/>
      <c r="I35" s="290"/>
      <c r="J35" s="290"/>
      <c r="K35" s="290"/>
    </row>
    <row r="36" spans="1:11" ht="132" customHeight="1" x14ac:dyDescent="0.2">
      <c r="A36" s="290" t="s">
        <v>352</v>
      </c>
      <c r="B36" s="290"/>
      <c r="C36" s="290"/>
      <c r="D36" s="290"/>
      <c r="E36" s="290"/>
      <c r="F36" s="290"/>
      <c r="G36" s="290"/>
      <c r="H36" s="290"/>
      <c r="I36" s="290"/>
      <c r="J36" s="290"/>
      <c r="K36" s="290"/>
    </row>
    <row r="37" spans="1:11" ht="134.25" customHeight="1" x14ac:dyDescent="0.2">
      <c r="A37" s="290" t="s">
        <v>354</v>
      </c>
      <c r="B37" s="290"/>
      <c r="C37" s="290"/>
      <c r="D37" s="290"/>
      <c r="E37" s="290"/>
      <c r="F37" s="290"/>
      <c r="G37" s="290"/>
      <c r="H37" s="290"/>
      <c r="I37" s="290"/>
      <c r="J37" s="290"/>
      <c r="K37" s="290"/>
    </row>
    <row r="38" spans="1:11" ht="93.75" customHeight="1" x14ac:dyDescent="0.2">
      <c r="A38" s="290" t="s">
        <v>355</v>
      </c>
      <c r="B38" s="290"/>
      <c r="C38" s="290"/>
      <c r="D38" s="290"/>
      <c r="E38" s="290"/>
      <c r="F38" s="290"/>
      <c r="G38" s="290"/>
      <c r="H38" s="290"/>
      <c r="I38" s="290"/>
      <c r="J38" s="290"/>
      <c r="K38" s="290"/>
    </row>
    <row r="39" spans="1:11" ht="15.75" x14ac:dyDescent="0.2">
      <c r="A39" s="202"/>
    </row>
    <row r="41" spans="1:11" ht="15.75" x14ac:dyDescent="0.2">
      <c r="A41" s="288" t="s">
        <v>356</v>
      </c>
      <c r="B41" s="288"/>
      <c r="C41" s="288"/>
      <c r="D41" s="288"/>
      <c r="E41" s="288"/>
      <c r="F41" s="288"/>
      <c r="G41" s="288"/>
      <c r="H41" s="288"/>
      <c r="I41" s="288"/>
      <c r="J41" s="288"/>
      <c r="K41" s="288"/>
    </row>
    <row r="45" spans="1:11" ht="15.75" x14ac:dyDescent="0.2">
      <c r="A45" s="203" t="s">
        <v>357</v>
      </c>
    </row>
  </sheetData>
  <mergeCells count="29">
    <mergeCell ref="A19:K19"/>
    <mergeCell ref="A3:K5"/>
    <mergeCell ref="A7:K7"/>
    <mergeCell ref="A8:K8"/>
    <mergeCell ref="A9:K9"/>
    <mergeCell ref="A10:K10"/>
    <mergeCell ref="A11:K11"/>
    <mergeCell ref="A12:K12"/>
    <mergeCell ref="A16:K16"/>
    <mergeCell ref="A17:K17"/>
    <mergeCell ref="A18:K18"/>
    <mergeCell ref="A31:K31"/>
    <mergeCell ref="A20:K20"/>
    <mergeCell ref="A21:K21"/>
    <mergeCell ref="A22:K22"/>
    <mergeCell ref="A23:K23"/>
    <mergeCell ref="A24:K24"/>
    <mergeCell ref="A25:K25"/>
    <mergeCell ref="A26:K26"/>
    <mergeCell ref="A27:K27"/>
    <mergeCell ref="A28:K28"/>
    <mergeCell ref="A29:K29"/>
    <mergeCell ref="A30:K30"/>
    <mergeCell ref="A41:K41"/>
    <mergeCell ref="A32:K34"/>
    <mergeCell ref="A35:K35"/>
    <mergeCell ref="A36:K36"/>
    <mergeCell ref="A37:K37"/>
    <mergeCell ref="A38:K38"/>
  </mergeCells>
  <pageMargins left="0.70866141732283472" right="0.70866141732283472" top="0.74803149606299213" bottom="0.74803149606299213" header="0.31496062992125984" footer="0.31496062992125984"/>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429E-FF45-4649-B629-C37CE46679BA}">
  <dimension ref="A1:U156"/>
  <sheetViews>
    <sheetView workbookViewId="0">
      <selection activeCell="Q8" sqref="Q8"/>
    </sheetView>
  </sheetViews>
  <sheetFormatPr defaultColWidth="9.33203125" defaultRowHeight="12" x14ac:dyDescent="0.2"/>
  <cols>
    <col min="1" max="1" width="2.6640625" style="113" customWidth="1"/>
    <col min="2" max="2" width="2.83203125" style="113" customWidth="1"/>
    <col min="3" max="3" width="2.5" style="113" customWidth="1"/>
    <col min="4" max="4" width="3" style="113" customWidth="1"/>
    <col min="5" max="5" width="2.83203125" style="113" customWidth="1"/>
    <col min="6" max="6" width="3.33203125" style="113" customWidth="1"/>
    <col min="7" max="7" width="42.5" style="113" customWidth="1"/>
    <col min="8" max="8" width="5.1640625" style="113" customWidth="1"/>
    <col min="9" max="9" width="21.33203125" style="113" customWidth="1"/>
    <col min="10" max="10" width="19.1640625" style="105" customWidth="1"/>
    <col min="11" max="11" width="6.1640625" style="113" customWidth="1"/>
    <col min="12" max="14" width="5" style="113" customWidth="1"/>
    <col min="15" max="15" width="3.1640625" style="113" customWidth="1"/>
    <col min="16" max="16384" width="9.33203125" style="113"/>
  </cols>
  <sheetData>
    <row r="1" spans="1:21" s="110" customFormat="1" ht="28.5" customHeight="1" x14ac:dyDescent="0.2">
      <c r="I1" s="210" t="s">
        <v>244</v>
      </c>
      <c r="J1" s="210"/>
      <c r="K1" s="210"/>
      <c r="L1" s="111"/>
      <c r="M1" s="112"/>
      <c r="S1" s="298"/>
      <c r="T1" s="298"/>
      <c r="U1" s="298"/>
    </row>
    <row r="2" spans="1:21" s="110" customFormat="1" ht="14.25" customHeight="1" x14ac:dyDescent="0.2">
      <c r="I2" s="211" t="s">
        <v>245</v>
      </c>
      <c r="J2" s="211"/>
      <c r="K2" s="211"/>
      <c r="L2" s="111"/>
      <c r="M2" s="111"/>
      <c r="S2" s="298"/>
      <c r="T2" s="298"/>
      <c r="U2" s="298"/>
    </row>
    <row r="3" spans="1:21" s="110" customFormat="1" x14ac:dyDescent="0.2">
      <c r="I3" s="102"/>
      <c r="J3" s="102"/>
      <c r="K3" s="102"/>
      <c r="L3" s="111"/>
      <c r="M3" s="111"/>
      <c r="S3" s="111"/>
      <c r="T3" s="111"/>
      <c r="U3" s="111"/>
    </row>
    <row r="4" spans="1:21" customFormat="1" ht="12.75" x14ac:dyDescent="0.2">
      <c r="A4" s="299" t="s">
        <v>246</v>
      </c>
      <c r="B4" s="299"/>
      <c r="C4" s="299"/>
      <c r="D4" s="299"/>
      <c r="E4" s="299"/>
      <c r="F4" s="299"/>
      <c r="G4" s="299"/>
      <c r="H4" s="299"/>
      <c r="I4" s="299"/>
      <c r="J4" s="299"/>
      <c r="K4" s="6"/>
    </row>
    <row r="5" spans="1:21" customFormat="1" x14ac:dyDescent="0.2">
      <c r="F5" s="300"/>
      <c r="G5" s="300"/>
      <c r="H5" s="300"/>
      <c r="I5" s="300"/>
      <c r="J5" s="2"/>
      <c r="K5" s="2"/>
    </row>
    <row r="6" spans="1:21" x14ac:dyDescent="0.2">
      <c r="E6" s="301"/>
      <c r="F6" s="301"/>
      <c r="G6" s="301"/>
      <c r="H6" s="301"/>
      <c r="I6" s="301"/>
      <c r="J6" s="301"/>
      <c r="K6" s="112"/>
      <c r="L6" s="112"/>
      <c r="M6" s="112"/>
      <c r="N6" s="112"/>
    </row>
    <row r="7" spans="1:21" ht="14.25" customHeight="1" x14ac:dyDescent="0.2">
      <c r="A7" s="302" t="s">
        <v>115</v>
      </c>
      <c r="B7" s="302"/>
      <c r="C7" s="302"/>
      <c r="D7" s="302"/>
      <c r="E7" s="302"/>
      <c r="F7" s="302"/>
      <c r="G7" s="302"/>
      <c r="H7" s="302"/>
      <c r="I7" s="302"/>
      <c r="J7" s="302"/>
      <c r="K7" s="112"/>
      <c r="L7" s="112"/>
      <c r="M7" s="112"/>
      <c r="N7" s="112"/>
    </row>
    <row r="8" spans="1:21" customFormat="1" x14ac:dyDescent="0.2">
      <c r="G8" s="4"/>
      <c r="H8" s="4"/>
      <c r="I8" s="4"/>
      <c r="J8" s="3"/>
    </row>
    <row r="9" spans="1:21" customFormat="1" x14ac:dyDescent="0.2">
      <c r="G9" s="227"/>
      <c r="H9" s="227"/>
      <c r="I9" s="227"/>
    </row>
    <row r="10" spans="1:21" customFormat="1" ht="14.25" customHeight="1" x14ac:dyDescent="0.2">
      <c r="G10" s="303" t="s">
        <v>247</v>
      </c>
      <c r="H10" s="303"/>
      <c r="I10" s="303"/>
    </row>
    <row r="11" spans="1:21" customFormat="1" ht="25.5" customHeight="1" x14ac:dyDescent="0.2">
      <c r="A11" s="214" t="s">
        <v>248</v>
      </c>
      <c r="B11" s="214"/>
      <c r="C11" s="214"/>
      <c r="D11" s="214"/>
      <c r="E11" s="214"/>
      <c r="F11" s="214"/>
      <c r="G11" s="214"/>
      <c r="H11" s="214"/>
      <c r="I11" s="214"/>
      <c r="J11" s="214"/>
      <c r="N11" s="103"/>
    </row>
    <row r="12" spans="1:21" customFormat="1" ht="12.75" x14ac:dyDescent="0.2">
      <c r="A12" s="6"/>
      <c r="B12" s="6"/>
      <c r="C12" s="6"/>
      <c r="D12" s="6"/>
      <c r="E12" s="6"/>
      <c r="F12" s="6"/>
      <c r="G12" s="6"/>
      <c r="H12" s="6"/>
      <c r="I12" s="6"/>
      <c r="J12" s="6"/>
    </row>
    <row r="13" spans="1:21" ht="12" customHeight="1" x14ac:dyDescent="0.2">
      <c r="B13" s="115"/>
      <c r="C13" s="115"/>
      <c r="D13" s="115"/>
      <c r="E13" s="116"/>
      <c r="F13" s="116"/>
      <c r="G13" s="117"/>
      <c r="H13" s="116" t="s">
        <v>249</v>
      </c>
      <c r="I13" s="117"/>
      <c r="J13" s="115"/>
    </row>
    <row r="14" spans="1:21" x14ac:dyDescent="0.2">
      <c r="B14" s="115"/>
      <c r="C14" s="115"/>
      <c r="D14" s="115"/>
      <c r="E14" s="118" t="s">
        <v>250</v>
      </c>
      <c r="F14" s="118"/>
      <c r="G14" s="114" t="s">
        <v>251</v>
      </c>
      <c r="H14" s="118"/>
      <c r="I14" s="118"/>
      <c r="J14" s="115"/>
    </row>
    <row r="15" spans="1:21" x14ac:dyDescent="0.2">
      <c r="B15" s="115"/>
      <c r="C15" s="115"/>
      <c r="D15" s="115"/>
      <c r="E15" s="115"/>
      <c r="F15" s="115"/>
      <c r="G15" s="115"/>
      <c r="H15" s="115"/>
      <c r="I15" s="115"/>
      <c r="J15" s="115"/>
    </row>
    <row r="16" spans="1:21" ht="12" customHeight="1" x14ac:dyDescent="0.2">
      <c r="B16" s="115"/>
      <c r="C16" s="115"/>
      <c r="D16" s="115"/>
      <c r="E16" s="119"/>
      <c r="F16" s="119"/>
      <c r="G16" s="297"/>
      <c r="H16" s="297"/>
      <c r="I16" s="297"/>
      <c r="J16" s="115"/>
    </row>
    <row r="17" spans="1:14" x14ac:dyDescent="0.2">
      <c r="B17" s="115"/>
      <c r="C17" s="115"/>
      <c r="D17" s="115"/>
      <c r="F17" s="119"/>
      <c r="G17" s="305" t="s">
        <v>3</v>
      </c>
      <c r="H17" s="305"/>
      <c r="I17" s="305"/>
      <c r="J17" s="115"/>
    </row>
    <row r="18" spans="1:14" ht="12.75" customHeight="1" x14ac:dyDescent="0.2">
      <c r="B18" s="115"/>
      <c r="C18" s="115"/>
      <c r="D18" s="115"/>
      <c r="E18" s="114"/>
      <c r="F18" s="120"/>
      <c r="G18" s="120"/>
      <c r="H18" s="120"/>
      <c r="J18" s="121" t="s">
        <v>4</v>
      </c>
      <c r="K18" s="122"/>
    </row>
    <row r="19" spans="1:14" ht="11.25" customHeight="1" x14ac:dyDescent="0.2">
      <c r="B19" s="115"/>
      <c r="C19" s="115"/>
      <c r="D19" s="115"/>
      <c r="E19" s="115"/>
      <c r="F19" s="115"/>
      <c r="G19" s="115"/>
      <c r="H19" s="115"/>
      <c r="I19" s="123"/>
      <c r="J19" s="123"/>
      <c r="K19" s="124"/>
    </row>
    <row r="20" spans="1:14" ht="15" customHeight="1" x14ac:dyDescent="0.2">
      <c r="A20" s="306" t="s">
        <v>252</v>
      </c>
      <c r="B20" s="307"/>
      <c r="C20" s="307"/>
      <c r="D20" s="307"/>
      <c r="E20" s="307"/>
      <c r="F20" s="307"/>
      <c r="G20" s="307"/>
      <c r="H20" s="307"/>
      <c r="I20" s="307"/>
      <c r="J20" s="307"/>
    </row>
    <row r="21" spans="1:14" ht="28.5" customHeight="1" x14ac:dyDescent="0.2">
      <c r="A21" s="247" t="s">
        <v>253</v>
      </c>
      <c r="B21" s="308"/>
      <c r="C21" s="308"/>
      <c r="D21" s="308"/>
      <c r="E21" s="308"/>
      <c r="F21" s="308"/>
      <c r="G21" s="308"/>
      <c r="H21" s="308"/>
      <c r="I21" s="308"/>
      <c r="J21" s="308"/>
    </row>
    <row r="22" spans="1:14" ht="12.75" x14ac:dyDescent="0.2">
      <c r="A22" s="127"/>
      <c r="B22" s="126"/>
      <c r="C22" s="126"/>
      <c r="D22" s="126"/>
      <c r="E22" s="126"/>
      <c r="F22" s="126"/>
      <c r="G22" s="126"/>
      <c r="H22" s="126"/>
      <c r="I22" s="126"/>
      <c r="J22" s="126"/>
    </row>
    <row r="23" spans="1:14" ht="14.25" customHeight="1" x14ac:dyDescent="0.2">
      <c r="B23" s="115"/>
      <c r="C23" s="115"/>
      <c r="J23" s="128" t="s">
        <v>117</v>
      </c>
      <c r="K23" s="129"/>
      <c r="L23" s="130"/>
      <c r="M23" s="130"/>
      <c r="N23" s="130"/>
    </row>
    <row r="24" spans="1:14" x14ac:dyDescent="0.2">
      <c r="B24" s="297"/>
      <c r="C24" s="297"/>
      <c r="D24" s="297"/>
      <c r="E24" s="297"/>
      <c r="F24" s="297"/>
      <c r="G24" s="297"/>
    </row>
    <row r="25" spans="1:14" x14ac:dyDescent="0.2">
      <c r="B25" s="131" t="s">
        <v>118</v>
      </c>
      <c r="C25" s="132"/>
      <c r="D25" s="132"/>
      <c r="E25" s="132"/>
      <c r="F25" s="132"/>
      <c r="G25" s="132"/>
      <c r="H25" s="132"/>
      <c r="I25" s="133"/>
      <c r="J25" s="133"/>
    </row>
    <row r="26" spans="1:14" x14ac:dyDescent="0.2">
      <c r="B26" s="131"/>
      <c r="C26" s="132"/>
      <c r="D26" s="132"/>
      <c r="E26" s="132"/>
      <c r="F26" s="132"/>
      <c r="G26" s="132"/>
      <c r="H26" s="132"/>
      <c r="I26" s="133"/>
      <c r="J26" s="133"/>
    </row>
    <row r="27" spans="1:14" ht="12" customHeight="1" x14ac:dyDescent="0.2">
      <c r="J27" s="134" t="s">
        <v>119</v>
      </c>
      <c r="K27" s="135"/>
    </row>
    <row r="28" spans="1:14" ht="12.75" x14ac:dyDescent="0.2">
      <c r="A28" s="309" t="s">
        <v>120</v>
      </c>
      <c r="B28" s="310"/>
      <c r="C28" s="310"/>
      <c r="D28" s="310"/>
      <c r="E28" s="310"/>
      <c r="F28" s="311"/>
      <c r="G28" s="318" t="s">
        <v>121</v>
      </c>
      <c r="H28" s="321" t="s">
        <v>8</v>
      </c>
      <c r="I28" s="321" t="s">
        <v>122</v>
      </c>
      <c r="J28" s="321" t="s">
        <v>10</v>
      </c>
      <c r="K28" s="125"/>
    </row>
    <row r="29" spans="1:14" ht="12.75" x14ac:dyDescent="0.2">
      <c r="A29" s="312"/>
      <c r="B29" s="313"/>
      <c r="C29" s="313"/>
      <c r="D29" s="313"/>
      <c r="E29" s="313"/>
      <c r="F29" s="314"/>
      <c r="G29" s="319"/>
      <c r="H29" s="322"/>
      <c r="I29" s="322"/>
      <c r="J29" s="322"/>
      <c r="K29" s="125"/>
    </row>
    <row r="30" spans="1:14" ht="12.75" x14ac:dyDescent="0.2">
      <c r="A30" s="315"/>
      <c r="B30" s="316"/>
      <c r="C30" s="316"/>
      <c r="D30" s="316"/>
      <c r="E30" s="316"/>
      <c r="F30" s="317"/>
      <c r="G30" s="320"/>
      <c r="H30" s="323"/>
      <c r="I30" s="323"/>
      <c r="J30" s="323"/>
      <c r="K30" s="125"/>
    </row>
    <row r="31" spans="1:14" ht="11.25" customHeight="1" x14ac:dyDescent="0.2">
      <c r="A31" s="304">
        <v>1</v>
      </c>
      <c r="B31" s="304"/>
      <c r="C31" s="304"/>
      <c r="D31" s="304"/>
      <c r="E31" s="304"/>
      <c r="F31" s="304"/>
      <c r="G31" s="136">
        <v>2</v>
      </c>
      <c r="H31" s="136">
        <v>3</v>
      </c>
      <c r="I31" s="136">
        <v>4</v>
      </c>
      <c r="J31" s="136">
        <v>5</v>
      </c>
      <c r="K31" s="120"/>
    </row>
    <row r="32" spans="1:14" ht="11.25" customHeight="1" x14ac:dyDescent="0.2">
      <c r="A32" s="137">
        <v>2</v>
      </c>
      <c r="B32" s="138"/>
      <c r="C32" s="138"/>
      <c r="D32" s="138"/>
      <c r="E32" s="138"/>
      <c r="F32" s="138"/>
      <c r="G32" s="139" t="s">
        <v>254</v>
      </c>
      <c r="H32" s="138">
        <v>1</v>
      </c>
      <c r="I32" s="140"/>
      <c r="J32" s="141"/>
      <c r="K32" s="120"/>
    </row>
    <row r="33" spans="1:11" ht="11.25" customHeight="1" x14ac:dyDescent="0.2">
      <c r="A33" s="142">
        <v>2</v>
      </c>
      <c r="B33" s="142">
        <v>1</v>
      </c>
      <c r="C33" s="143"/>
      <c r="D33" s="143"/>
      <c r="E33" s="143"/>
      <c r="F33" s="143"/>
      <c r="G33" s="144" t="s">
        <v>255</v>
      </c>
      <c r="H33" s="143">
        <v>2</v>
      </c>
      <c r="I33" s="141"/>
      <c r="J33" s="145"/>
      <c r="K33" s="120"/>
    </row>
    <row r="34" spans="1:11" ht="11.25" customHeight="1" x14ac:dyDescent="0.2">
      <c r="A34" s="143">
        <v>2</v>
      </c>
      <c r="B34" s="143">
        <v>1</v>
      </c>
      <c r="C34" s="143">
        <v>1</v>
      </c>
      <c r="D34" s="143"/>
      <c r="E34" s="143"/>
      <c r="F34" s="143"/>
      <c r="G34" s="146" t="s">
        <v>125</v>
      </c>
      <c r="H34" s="143">
        <v>3</v>
      </c>
      <c r="I34" s="145"/>
      <c r="J34" s="147"/>
      <c r="K34" s="120"/>
    </row>
    <row r="35" spans="1:11" ht="11.25" customHeight="1" x14ac:dyDescent="0.2">
      <c r="A35" s="143">
        <v>2</v>
      </c>
      <c r="B35" s="143">
        <v>1</v>
      </c>
      <c r="C35" s="143">
        <v>1</v>
      </c>
      <c r="D35" s="143">
        <v>1</v>
      </c>
      <c r="E35" s="143">
        <v>1</v>
      </c>
      <c r="F35" s="143">
        <v>1</v>
      </c>
      <c r="G35" s="146" t="s">
        <v>126</v>
      </c>
      <c r="H35" s="143">
        <v>4</v>
      </c>
      <c r="I35" s="147"/>
      <c r="J35" s="147"/>
      <c r="K35" s="120"/>
    </row>
    <row r="36" spans="1:11" ht="11.25" customHeight="1" x14ac:dyDescent="0.2">
      <c r="A36" s="143">
        <v>2</v>
      </c>
      <c r="B36" s="143">
        <v>1</v>
      </c>
      <c r="C36" s="143">
        <v>1</v>
      </c>
      <c r="D36" s="143">
        <v>1</v>
      </c>
      <c r="E36" s="143">
        <v>2</v>
      </c>
      <c r="F36" s="143">
        <v>1</v>
      </c>
      <c r="G36" s="146" t="s">
        <v>127</v>
      </c>
      <c r="H36" s="143">
        <v>5</v>
      </c>
      <c r="I36" s="147"/>
      <c r="J36" s="145"/>
      <c r="K36" s="120"/>
    </row>
    <row r="37" spans="1:11" ht="11.25" customHeight="1" x14ac:dyDescent="0.2">
      <c r="A37" s="143">
        <v>2</v>
      </c>
      <c r="B37" s="143">
        <v>1</v>
      </c>
      <c r="C37" s="143">
        <v>2</v>
      </c>
      <c r="D37" s="143"/>
      <c r="E37" s="143"/>
      <c r="F37" s="143"/>
      <c r="G37" s="146" t="s">
        <v>128</v>
      </c>
      <c r="H37" s="143">
        <v>6</v>
      </c>
      <c r="I37" s="145"/>
      <c r="J37" s="147"/>
      <c r="K37" s="120"/>
    </row>
    <row r="38" spans="1:11" ht="11.25" customHeight="1" x14ac:dyDescent="0.2">
      <c r="A38" s="143">
        <v>2</v>
      </c>
      <c r="B38" s="143">
        <v>1</v>
      </c>
      <c r="C38" s="143">
        <v>2</v>
      </c>
      <c r="D38" s="143">
        <v>1</v>
      </c>
      <c r="E38" s="143">
        <v>1</v>
      </c>
      <c r="F38" s="143">
        <v>1</v>
      </c>
      <c r="G38" s="146" t="s">
        <v>128</v>
      </c>
      <c r="H38" s="143">
        <v>7</v>
      </c>
      <c r="I38" s="147"/>
      <c r="J38" s="141"/>
      <c r="K38" s="120"/>
    </row>
    <row r="39" spans="1:11" ht="11.25" customHeight="1" x14ac:dyDescent="0.2">
      <c r="A39" s="142">
        <v>2</v>
      </c>
      <c r="B39" s="142">
        <v>2</v>
      </c>
      <c r="C39" s="143"/>
      <c r="D39" s="143"/>
      <c r="E39" s="143"/>
      <c r="F39" s="143"/>
      <c r="G39" s="144" t="s">
        <v>129</v>
      </c>
      <c r="H39" s="143">
        <v>8</v>
      </c>
      <c r="I39" s="141"/>
      <c r="J39" s="145"/>
      <c r="K39" s="120"/>
    </row>
    <row r="40" spans="1:11" ht="27" customHeight="1" x14ac:dyDescent="0.2">
      <c r="A40" s="142">
        <v>2</v>
      </c>
      <c r="B40" s="142">
        <v>2</v>
      </c>
      <c r="C40" s="142">
        <v>1</v>
      </c>
      <c r="D40" s="143"/>
      <c r="E40" s="143"/>
      <c r="F40" s="143"/>
      <c r="G40" s="144" t="s">
        <v>256</v>
      </c>
      <c r="H40" s="143">
        <v>9</v>
      </c>
      <c r="I40" s="145"/>
      <c r="J40" s="147"/>
      <c r="K40" s="120"/>
    </row>
    <row r="41" spans="1:11" ht="11.25" customHeight="1" x14ac:dyDescent="0.2">
      <c r="A41" s="143">
        <v>2</v>
      </c>
      <c r="B41" s="143">
        <v>2</v>
      </c>
      <c r="C41" s="143">
        <v>1</v>
      </c>
      <c r="D41" s="143">
        <v>1</v>
      </c>
      <c r="E41" s="143">
        <v>1</v>
      </c>
      <c r="F41" s="143">
        <v>1</v>
      </c>
      <c r="G41" s="146" t="s">
        <v>131</v>
      </c>
      <c r="H41" s="143">
        <v>10</v>
      </c>
      <c r="I41" s="147"/>
      <c r="J41" s="147"/>
      <c r="K41" s="120"/>
    </row>
    <row r="42" spans="1:11" ht="22.5" customHeight="1" x14ac:dyDescent="0.2">
      <c r="A42" s="143">
        <v>2</v>
      </c>
      <c r="B42" s="143">
        <v>2</v>
      </c>
      <c r="C42" s="143">
        <v>1</v>
      </c>
      <c r="D42" s="143">
        <v>1</v>
      </c>
      <c r="E42" s="143">
        <v>1</v>
      </c>
      <c r="F42" s="143">
        <v>2</v>
      </c>
      <c r="G42" s="148" t="s">
        <v>132</v>
      </c>
      <c r="H42" s="143">
        <v>11</v>
      </c>
      <c r="I42" s="149"/>
      <c r="J42" s="147"/>
      <c r="K42" s="120"/>
    </row>
    <row r="43" spans="1:11" ht="11.25" customHeight="1" x14ac:dyDescent="0.2">
      <c r="A43" s="143">
        <v>2</v>
      </c>
      <c r="B43" s="143">
        <v>2</v>
      </c>
      <c r="C43" s="143">
        <v>1</v>
      </c>
      <c r="D43" s="143">
        <v>1</v>
      </c>
      <c r="E43" s="143">
        <v>1</v>
      </c>
      <c r="F43" s="143">
        <v>5</v>
      </c>
      <c r="G43" s="146" t="s">
        <v>133</v>
      </c>
      <c r="H43" s="143">
        <v>12</v>
      </c>
      <c r="I43" s="147"/>
      <c r="J43" s="147"/>
      <c r="K43" s="120"/>
    </row>
    <row r="44" spans="1:11" ht="24.75" customHeight="1" x14ac:dyDescent="0.2">
      <c r="A44" s="143">
        <v>2</v>
      </c>
      <c r="B44" s="143">
        <v>2</v>
      </c>
      <c r="C44" s="143">
        <v>1</v>
      </c>
      <c r="D44" s="143">
        <v>1</v>
      </c>
      <c r="E44" s="143">
        <v>1</v>
      </c>
      <c r="F44" s="143">
        <v>6</v>
      </c>
      <c r="G44" s="150" t="s">
        <v>134</v>
      </c>
      <c r="H44" s="143">
        <v>13</v>
      </c>
      <c r="I44" s="147"/>
      <c r="J44" s="147"/>
      <c r="K44" s="120"/>
    </row>
    <row r="45" spans="1:11" ht="11.25" customHeight="1" x14ac:dyDescent="0.2">
      <c r="A45" s="143">
        <v>2</v>
      </c>
      <c r="B45" s="143">
        <v>2</v>
      </c>
      <c r="C45" s="143">
        <v>1</v>
      </c>
      <c r="D45" s="143">
        <v>1</v>
      </c>
      <c r="E45" s="143">
        <v>1</v>
      </c>
      <c r="F45" s="143">
        <v>7</v>
      </c>
      <c r="G45" s="146" t="s">
        <v>135</v>
      </c>
      <c r="H45" s="143">
        <v>14</v>
      </c>
      <c r="I45" s="147"/>
      <c r="J45" s="147"/>
      <c r="K45" s="120"/>
    </row>
    <row r="46" spans="1:11" ht="13.5" customHeight="1" x14ac:dyDescent="0.2">
      <c r="A46" s="143">
        <v>2</v>
      </c>
      <c r="B46" s="143">
        <v>2</v>
      </c>
      <c r="C46" s="143">
        <v>1</v>
      </c>
      <c r="D46" s="143">
        <v>1</v>
      </c>
      <c r="E46" s="143">
        <v>1</v>
      </c>
      <c r="F46" s="143">
        <v>11</v>
      </c>
      <c r="G46" s="146" t="s">
        <v>136</v>
      </c>
      <c r="H46" s="143">
        <v>15</v>
      </c>
      <c r="I46" s="147"/>
      <c r="J46" s="147"/>
      <c r="K46" s="120"/>
    </row>
    <row r="47" spans="1:11" ht="11.25" customHeight="1" x14ac:dyDescent="0.2">
      <c r="A47" s="143">
        <v>2</v>
      </c>
      <c r="B47" s="143">
        <v>2</v>
      </c>
      <c r="C47" s="143">
        <v>1</v>
      </c>
      <c r="D47" s="143">
        <v>1</v>
      </c>
      <c r="E47" s="143">
        <v>1</v>
      </c>
      <c r="F47" s="143">
        <v>12</v>
      </c>
      <c r="G47" s="146" t="s">
        <v>137</v>
      </c>
      <c r="H47" s="143">
        <v>16</v>
      </c>
      <c r="I47" s="147"/>
      <c r="J47" s="147"/>
      <c r="K47" s="120"/>
    </row>
    <row r="48" spans="1:11" ht="15.75" customHeight="1" x14ac:dyDescent="0.2">
      <c r="A48" s="143">
        <v>2</v>
      </c>
      <c r="B48" s="143">
        <v>2</v>
      </c>
      <c r="C48" s="143">
        <v>1</v>
      </c>
      <c r="D48" s="143">
        <v>1</v>
      </c>
      <c r="E48" s="143">
        <v>1</v>
      </c>
      <c r="F48" s="143">
        <v>14</v>
      </c>
      <c r="G48" s="146" t="s">
        <v>138</v>
      </c>
      <c r="H48" s="143">
        <v>17</v>
      </c>
      <c r="I48" s="147"/>
      <c r="J48" s="147"/>
      <c r="K48" s="120"/>
    </row>
    <row r="49" spans="1:11" ht="20.25" customHeight="1" x14ac:dyDescent="0.2">
      <c r="A49" s="143">
        <v>2</v>
      </c>
      <c r="B49" s="143">
        <v>2</v>
      </c>
      <c r="C49" s="143">
        <v>1</v>
      </c>
      <c r="D49" s="143">
        <v>1</v>
      </c>
      <c r="E49" s="143">
        <v>1</v>
      </c>
      <c r="F49" s="143">
        <v>15</v>
      </c>
      <c r="G49" s="146" t="s">
        <v>139</v>
      </c>
      <c r="H49" s="143">
        <v>18</v>
      </c>
      <c r="I49" s="147"/>
      <c r="J49" s="147"/>
      <c r="K49" s="120"/>
    </row>
    <row r="50" spans="1:11" ht="11.25" customHeight="1" x14ac:dyDescent="0.2">
      <c r="A50" s="143">
        <v>2</v>
      </c>
      <c r="B50" s="143">
        <v>2</v>
      </c>
      <c r="C50" s="143">
        <v>1</v>
      </c>
      <c r="D50" s="143">
        <v>1</v>
      </c>
      <c r="E50" s="143">
        <v>1</v>
      </c>
      <c r="F50" s="143">
        <v>16</v>
      </c>
      <c r="G50" s="146" t="s">
        <v>140</v>
      </c>
      <c r="H50" s="143">
        <v>19</v>
      </c>
      <c r="I50" s="147"/>
      <c r="J50" s="151"/>
      <c r="K50" s="120"/>
    </row>
    <row r="51" spans="1:11" ht="11.25" customHeight="1" x14ac:dyDescent="0.2">
      <c r="A51" s="152">
        <v>2</v>
      </c>
      <c r="B51" s="152">
        <v>2</v>
      </c>
      <c r="C51" s="152">
        <v>1</v>
      </c>
      <c r="D51" s="152">
        <v>1</v>
      </c>
      <c r="E51" s="152">
        <v>1</v>
      </c>
      <c r="F51" s="152">
        <v>17</v>
      </c>
      <c r="G51" s="150" t="s">
        <v>141</v>
      </c>
      <c r="H51" s="152">
        <v>20</v>
      </c>
      <c r="I51" s="151"/>
      <c r="J51" s="151"/>
      <c r="K51" s="120"/>
    </row>
    <row r="52" spans="1:11" ht="11.25" customHeight="1" x14ac:dyDescent="0.2">
      <c r="A52" s="143">
        <v>2</v>
      </c>
      <c r="B52" s="143">
        <v>2</v>
      </c>
      <c r="C52" s="143">
        <v>1</v>
      </c>
      <c r="D52" s="143">
        <v>1</v>
      </c>
      <c r="E52" s="143">
        <v>1</v>
      </c>
      <c r="F52" s="143">
        <v>20</v>
      </c>
      <c r="G52" s="146" t="s">
        <v>142</v>
      </c>
      <c r="H52" s="143">
        <v>21</v>
      </c>
      <c r="I52" s="147"/>
      <c r="J52" s="147"/>
      <c r="K52" s="120"/>
    </row>
    <row r="53" spans="1:11" ht="22.5" customHeight="1" x14ac:dyDescent="0.2">
      <c r="A53" s="143">
        <v>2</v>
      </c>
      <c r="B53" s="143">
        <v>2</v>
      </c>
      <c r="C53" s="143">
        <v>1</v>
      </c>
      <c r="D53" s="143">
        <v>1</v>
      </c>
      <c r="E53" s="143">
        <v>1</v>
      </c>
      <c r="F53" s="143">
        <v>21</v>
      </c>
      <c r="G53" s="146" t="s">
        <v>143</v>
      </c>
      <c r="H53" s="143">
        <v>22</v>
      </c>
      <c r="I53" s="147"/>
      <c r="J53" s="147"/>
      <c r="K53" s="120"/>
    </row>
    <row r="54" spans="1:11" ht="11.25" customHeight="1" x14ac:dyDescent="0.2">
      <c r="A54" s="143">
        <v>2</v>
      </c>
      <c r="B54" s="143">
        <v>2</v>
      </c>
      <c r="C54" s="143">
        <v>1</v>
      </c>
      <c r="D54" s="143">
        <v>1</v>
      </c>
      <c r="E54" s="143">
        <v>1</v>
      </c>
      <c r="F54" s="143">
        <v>22</v>
      </c>
      <c r="G54" s="146" t="s">
        <v>144</v>
      </c>
      <c r="H54" s="143">
        <v>23</v>
      </c>
      <c r="I54" s="147"/>
      <c r="J54" s="147"/>
      <c r="K54" s="120"/>
    </row>
    <row r="55" spans="1:11" ht="11.25" customHeight="1" x14ac:dyDescent="0.2">
      <c r="A55" s="143">
        <v>2</v>
      </c>
      <c r="B55" s="143">
        <v>2</v>
      </c>
      <c r="C55" s="143">
        <v>1</v>
      </c>
      <c r="D55" s="143">
        <v>1</v>
      </c>
      <c r="E55" s="143">
        <v>1</v>
      </c>
      <c r="F55" s="143">
        <v>30</v>
      </c>
      <c r="G55" s="146" t="s">
        <v>145</v>
      </c>
      <c r="H55" s="143">
        <v>24</v>
      </c>
      <c r="I55" s="147"/>
      <c r="J55" s="141"/>
      <c r="K55" s="120"/>
    </row>
    <row r="56" spans="1:11" ht="11.25" customHeight="1" x14ac:dyDescent="0.2">
      <c r="A56" s="142">
        <v>2</v>
      </c>
      <c r="B56" s="142">
        <v>3</v>
      </c>
      <c r="C56" s="143"/>
      <c r="D56" s="143"/>
      <c r="E56" s="143"/>
      <c r="F56" s="143"/>
      <c r="G56" s="144" t="s">
        <v>257</v>
      </c>
      <c r="H56" s="143">
        <v>25</v>
      </c>
      <c r="I56" s="141"/>
      <c r="J56" s="145"/>
      <c r="K56" s="120"/>
    </row>
    <row r="57" spans="1:11" ht="11.25" customHeight="1" x14ac:dyDescent="0.2">
      <c r="A57" s="142">
        <v>2</v>
      </c>
      <c r="B57" s="142">
        <v>3</v>
      </c>
      <c r="C57" s="142">
        <v>1</v>
      </c>
      <c r="D57" s="143"/>
      <c r="E57" s="143"/>
      <c r="F57" s="143"/>
      <c r="G57" s="144" t="s">
        <v>258</v>
      </c>
      <c r="H57" s="143">
        <v>26</v>
      </c>
      <c r="I57" s="145"/>
      <c r="J57" s="145"/>
      <c r="K57" s="120"/>
    </row>
    <row r="58" spans="1:11" ht="11.25" customHeight="1" x14ac:dyDescent="0.2">
      <c r="A58" s="143">
        <v>2</v>
      </c>
      <c r="B58" s="143">
        <v>3</v>
      </c>
      <c r="C58" s="143">
        <v>1</v>
      </c>
      <c r="D58" s="143">
        <v>1</v>
      </c>
      <c r="E58" s="143"/>
      <c r="F58" s="143"/>
      <c r="G58" s="146" t="s">
        <v>148</v>
      </c>
      <c r="H58" s="143">
        <v>27</v>
      </c>
      <c r="I58" s="145"/>
      <c r="J58" s="147"/>
      <c r="K58" s="120"/>
    </row>
    <row r="59" spans="1:11" ht="11.25" customHeight="1" x14ac:dyDescent="0.2">
      <c r="A59" s="143">
        <v>2</v>
      </c>
      <c r="B59" s="143">
        <v>3</v>
      </c>
      <c r="C59" s="143">
        <v>1</v>
      </c>
      <c r="D59" s="143">
        <v>1</v>
      </c>
      <c r="E59" s="143">
        <v>1</v>
      </c>
      <c r="F59" s="143">
        <v>1</v>
      </c>
      <c r="G59" s="146" t="s">
        <v>149</v>
      </c>
      <c r="H59" s="143">
        <v>28</v>
      </c>
      <c r="I59" s="147"/>
      <c r="J59" s="147"/>
      <c r="K59" s="120"/>
    </row>
    <row r="60" spans="1:11" ht="11.25" customHeight="1" x14ac:dyDescent="0.2">
      <c r="A60" s="143">
        <v>2</v>
      </c>
      <c r="B60" s="143">
        <v>3</v>
      </c>
      <c r="C60" s="143">
        <v>1</v>
      </c>
      <c r="D60" s="143">
        <v>1</v>
      </c>
      <c r="E60" s="143">
        <v>1</v>
      </c>
      <c r="F60" s="143">
        <v>3</v>
      </c>
      <c r="G60" s="146" t="s">
        <v>150</v>
      </c>
      <c r="H60" s="143">
        <v>29</v>
      </c>
      <c r="I60" s="147"/>
      <c r="J60" s="145"/>
      <c r="K60" s="120"/>
    </row>
    <row r="61" spans="1:11" ht="26.25" customHeight="1" x14ac:dyDescent="0.2">
      <c r="A61" s="143">
        <v>2</v>
      </c>
      <c r="B61" s="143">
        <v>3</v>
      </c>
      <c r="C61" s="143">
        <v>1</v>
      </c>
      <c r="D61" s="143">
        <v>2</v>
      </c>
      <c r="E61" s="143"/>
      <c r="F61" s="143"/>
      <c r="G61" s="146" t="s">
        <v>151</v>
      </c>
      <c r="H61" s="143">
        <v>30</v>
      </c>
      <c r="I61" s="145"/>
      <c r="J61" s="147"/>
      <c r="K61" s="120"/>
    </row>
    <row r="62" spans="1:11" ht="11.25" customHeight="1" x14ac:dyDescent="0.2">
      <c r="A62" s="143">
        <v>2</v>
      </c>
      <c r="B62" s="143">
        <v>3</v>
      </c>
      <c r="C62" s="143">
        <v>1</v>
      </c>
      <c r="D62" s="143">
        <v>2</v>
      </c>
      <c r="E62" s="143">
        <v>1</v>
      </c>
      <c r="F62" s="143">
        <v>1</v>
      </c>
      <c r="G62" s="146" t="s">
        <v>149</v>
      </c>
      <c r="H62" s="143">
        <v>31</v>
      </c>
      <c r="I62" s="147"/>
      <c r="J62" s="147"/>
      <c r="K62" s="120"/>
    </row>
    <row r="63" spans="1:11" ht="11.25" customHeight="1" x14ac:dyDescent="0.2">
      <c r="A63" s="143">
        <v>2</v>
      </c>
      <c r="B63" s="143">
        <v>3</v>
      </c>
      <c r="C63" s="143">
        <v>1</v>
      </c>
      <c r="D63" s="143">
        <v>2</v>
      </c>
      <c r="E63" s="143">
        <v>1</v>
      </c>
      <c r="F63" s="143">
        <v>3</v>
      </c>
      <c r="G63" s="146" t="s">
        <v>150</v>
      </c>
      <c r="H63" s="143">
        <v>32</v>
      </c>
      <c r="I63" s="147"/>
      <c r="J63" s="145"/>
      <c r="K63" s="120"/>
    </row>
    <row r="64" spans="1:11" ht="22.5" customHeight="1" x14ac:dyDescent="0.2">
      <c r="A64" s="143">
        <v>2</v>
      </c>
      <c r="B64" s="143">
        <v>3</v>
      </c>
      <c r="C64" s="143">
        <v>1</v>
      </c>
      <c r="D64" s="143">
        <v>3</v>
      </c>
      <c r="E64" s="143"/>
      <c r="F64" s="143"/>
      <c r="G64" s="146" t="s">
        <v>259</v>
      </c>
      <c r="H64" s="143">
        <v>33</v>
      </c>
      <c r="I64" s="145"/>
      <c r="J64" s="147"/>
      <c r="K64" s="120"/>
    </row>
    <row r="65" spans="1:11" ht="11.25" customHeight="1" x14ac:dyDescent="0.2">
      <c r="A65" s="143">
        <v>2</v>
      </c>
      <c r="B65" s="143">
        <v>3</v>
      </c>
      <c r="C65" s="143">
        <v>1</v>
      </c>
      <c r="D65" s="143">
        <v>3</v>
      </c>
      <c r="E65" s="143">
        <v>1</v>
      </c>
      <c r="F65" s="143">
        <v>1</v>
      </c>
      <c r="G65" s="146" t="s">
        <v>153</v>
      </c>
      <c r="H65" s="143">
        <v>34</v>
      </c>
      <c r="I65" s="147"/>
      <c r="J65" s="147"/>
      <c r="K65" s="120"/>
    </row>
    <row r="66" spans="1:11" ht="11.25" customHeight="1" x14ac:dyDescent="0.2">
      <c r="A66" s="143">
        <v>2</v>
      </c>
      <c r="B66" s="143">
        <v>3</v>
      </c>
      <c r="C66" s="143">
        <v>1</v>
      </c>
      <c r="D66" s="143">
        <v>3</v>
      </c>
      <c r="E66" s="143">
        <v>1</v>
      </c>
      <c r="F66" s="143">
        <v>2</v>
      </c>
      <c r="G66" s="146" t="s">
        <v>154</v>
      </c>
      <c r="H66" s="143">
        <v>35</v>
      </c>
      <c r="I66" s="147"/>
      <c r="J66" s="147"/>
      <c r="K66" s="120"/>
    </row>
    <row r="67" spans="1:11" ht="11.25" customHeight="1" x14ac:dyDescent="0.2">
      <c r="A67" s="143">
        <v>2</v>
      </c>
      <c r="B67" s="143">
        <v>3</v>
      </c>
      <c r="C67" s="143">
        <v>1</v>
      </c>
      <c r="D67" s="143">
        <v>3</v>
      </c>
      <c r="E67" s="143">
        <v>1</v>
      </c>
      <c r="F67" s="143">
        <v>3</v>
      </c>
      <c r="G67" s="146" t="s">
        <v>155</v>
      </c>
      <c r="H67" s="143">
        <v>36</v>
      </c>
      <c r="I67" s="147"/>
      <c r="J67" s="145"/>
      <c r="K67" s="120"/>
    </row>
    <row r="68" spans="1:11" ht="11.25" customHeight="1" x14ac:dyDescent="0.2">
      <c r="A68" s="143">
        <v>2</v>
      </c>
      <c r="B68" s="143">
        <v>3</v>
      </c>
      <c r="C68" s="143">
        <v>2</v>
      </c>
      <c r="D68" s="143"/>
      <c r="E68" s="143"/>
      <c r="F68" s="143"/>
      <c r="G68" s="146" t="s">
        <v>156</v>
      </c>
      <c r="H68" s="143">
        <v>37</v>
      </c>
      <c r="I68" s="147"/>
      <c r="J68" s="145"/>
      <c r="K68" s="120"/>
    </row>
    <row r="69" spans="1:11" ht="11.25" customHeight="1" x14ac:dyDescent="0.2">
      <c r="A69" s="152">
        <v>2</v>
      </c>
      <c r="B69" s="152">
        <v>3</v>
      </c>
      <c r="C69" s="152">
        <v>2</v>
      </c>
      <c r="D69" s="152">
        <v>1</v>
      </c>
      <c r="E69" s="152">
        <v>1</v>
      </c>
      <c r="F69" s="152">
        <v>1</v>
      </c>
      <c r="G69" s="146" t="s">
        <v>156</v>
      </c>
      <c r="H69" s="143">
        <v>38</v>
      </c>
      <c r="I69" s="147"/>
      <c r="J69" s="145"/>
      <c r="K69" s="120"/>
    </row>
    <row r="70" spans="1:11" ht="11.25" customHeight="1" x14ac:dyDescent="0.2">
      <c r="A70" s="142">
        <v>2</v>
      </c>
      <c r="B70" s="142">
        <v>4</v>
      </c>
      <c r="C70" s="143"/>
      <c r="D70" s="143"/>
      <c r="E70" s="143"/>
      <c r="F70" s="143"/>
      <c r="G70" s="144" t="s">
        <v>157</v>
      </c>
      <c r="H70" s="143">
        <v>39</v>
      </c>
      <c r="I70" s="141"/>
      <c r="J70" s="145"/>
      <c r="K70" s="120"/>
    </row>
    <row r="71" spans="1:11" ht="11.25" customHeight="1" x14ac:dyDescent="0.2">
      <c r="A71" s="142">
        <v>2</v>
      </c>
      <c r="B71" s="142">
        <v>4</v>
      </c>
      <c r="C71" s="142">
        <v>1</v>
      </c>
      <c r="D71" s="143"/>
      <c r="E71" s="143"/>
      <c r="F71" s="143"/>
      <c r="G71" s="144" t="s">
        <v>260</v>
      </c>
      <c r="H71" s="143">
        <v>40</v>
      </c>
      <c r="I71" s="145"/>
      <c r="J71" s="147"/>
      <c r="K71" s="120"/>
    </row>
    <row r="72" spans="1:11" ht="11.25" customHeight="1" x14ac:dyDescent="0.2">
      <c r="A72" s="143">
        <v>2</v>
      </c>
      <c r="B72" s="143">
        <v>4</v>
      </c>
      <c r="C72" s="143">
        <v>1</v>
      </c>
      <c r="D72" s="143">
        <v>1</v>
      </c>
      <c r="E72" s="143">
        <v>1</v>
      </c>
      <c r="F72" s="143">
        <v>2</v>
      </c>
      <c r="G72" s="146" t="s">
        <v>159</v>
      </c>
      <c r="H72" s="143">
        <v>41</v>
      </c>
      <c r="I72" s="147"/>
      <c r="J72" s="147"/>
      <c r="K72" s="120"/>
    </row>
    <row r="73" spans="1:11" ht="11.25" customHeight="1" x14ac:dyDescent="0.2">
      <c r="A73" s="143">
        <v>2</v>
      </c>
      <c r="B73" s="143">
        <v>4</v>
      </c>
      <c r="C73" s="143">
        <v>1</v>
      </c>
      <c r="D73" s="143">
        <v>1</v>
      </c>
      <c r="E73" s="143">
        <v>1</v>
      </c>
      <c r="F73" s="143">
        <v>3</v>
      </c>
      <c r="G73" s="146" t="s">
        <v>160</v>
      </c>
      <c r="H73" s="143">
        <v>42</v>
      </c>
      <c r="I73" s="147"/>
      <c r="J73" s="141"/>
      <c r="K73" s="120"/>
    </row>
    <row r="74" spans="1:11" ht="11.25" customHeight="1" x14ac:dyDescent="0.2">
      <c r="A74" s="142">
        <v>2</v>
      </c>
      <c r="B74" s="142">
        <v>5</v>
      </c>
      <c r="C74" s="143"/>
      <c r="D74" s="143"/>
      <c r="E74" s="143"/>
      <c r="F74" s="143"/>
      <c r="G74" s="144" t="s">
        <v>261</v>
      </c>
      <c r="H74" s="143">
        <v>43</v>
      </c>
      <c r="I74" s="141"/>
      <c r="J74" s="145"/>
      <c r="K74" s="120"/>
    </row>
    <row r="75" spans="1:11" ht="11.25" customHeight="1" x14ac:dyDescent="0.2">
      <c r="A75" s="142">
        <v>2</v>
      </c>
      <c r="B75" s="142">
        <v>5</v>
      </c>
      <c r="C75" s="142">
        <v>1</v>
      </c>
      <c r="D75" s="143"/>
      <c r="E75" s="143"/>
      <c r="F75" s="143"/>
      <c r="G75" s="144" t="s">
        <v>262</v>
      </c>
      <c r="H75" s="143">
        <v>44</v>
      </c>
      <c r="I75" s="145"/>
      <c r="J75" s="147"/>
      <c r="K75" s="120"/>
    </row>
    <row r="76" spans="1:11" ht="10.5" customHeight="1" x14ac:dyDescent="0.2">
      <c r="A76" s="143">
        <v>2</v>
      </c>
      <c r="B76" s="143">
        <v>5</v>
      </c>
      <c r="C76" s="143">
        <v>1</v>
      </c>
      <c r="D76" s="143">
        <v>1</v>
      </c>
      <c r="E76" s="143">
        <v>1</v>
      </c>
      <c r="F76" s="143">
        <v>1</v>
      </c>
      <c r="G76" s="146" t="s">
        <v>163</v>
      </c>
      <c r="H76" s="143">
        <v>45</v>
      </c>
      <c r="I76" s="147"/>
      <c r="J76" s="147"/>
      <c r="K76" s="120"/>
    </row>
    <row r="77" spans="1:11" ht="11.25" customHeight="1" x14ac:dyDescent="0.2">
      <c r="A77" s="143">
        <v>2</v>
      </c>
      <c r="B77" s="143">
        <v>5</v>
      </c>
      <c r="C77" s="143">
        <v>1</v>
      </c>
      <c r="D77" s="143">
        <v>1</v>
      </c>
      <c r="E77" s="143">
        <v>1</v>
      </c>
      <c r="F77" s="143">
        <v>2</v>
      </c>
      <c r="G77" s="146" t="s">
        <v>164</v>
      </c>
      <c r="H77" s="143">
        <v>46</v>
      </c>
      <c r="I77" s="147"/>
      <c r="J77" s="145"/>
      <c r="K77" s="120"/>
    </row>
    <row r="78" spans="1:11" ht="15" customHeight="1" x14ac:dyDescent="0.2">
      <c r="A78" s="142">
        <v>2</v>
      </c>
      <c r="B78" s="142">
        <v>5</v>
      </c>
      <c r="C78" s="142">
        <v>2</v>
      </c>
      <c r="D78" s="143"/>
      <c r="E78" s="143"/>
      <c r="F78" s="143"/>
      <c r="G78" s="144" t="s">
        <v>263</v>
      </c>
      <c r="H78" s="143">
        <v>47</v>
      </c>
      <c r="I78" s="153"/>
      <c r="J78" s="147"/>
      <c r="K78" s="120"/>
    </row>
    <row r="79" spans="1:11" ht="22.5" customHeight="1" x14ac:dyDescent="0.2">
      <c r="A79" s="143">
        <v>2</v>
      </c>
      <c r="B79" s="143">
        <v>5</v>
      </c>
      <c r="C79" s="143">
        <v>2</v>
      </c>
      <c r="D79" s="143">
        <v>1</v>
      </c>
      <c r="E79" s="143">
        <v>1</v>
      </c>
      <c r="F79" s="143">
        <v>1</v>
      </c>
      <c r="G79" s="150" t="s">
        <v>166</v>
      </c>
      <c r="H79" s="143">
        <v>48</v>
      </c>
      <c r="I79" s="147"/>
      <c r="J79" s="147"/>
      <c r="K79" s="120"/>
    </row>
    <row r="80" spans="1:11" ht="13.5" customHeight="1" x14ac:dyDescent="0.2">
      <c r="A80" s="143">
        <v>2</v>
      </c>
      <c r="B80" s="143">
        <v>5</v>
      </c>
      <c r="C80" s="143">
        <v>2</v>
      </c>
      <c r="D80" s="143">
        <v>1</v>
      </c>
      <c r="E80" s="143">
        <v>1</v>
      </c>
      <c r="F80" s="143">
        <v>2</v>
      </c>
      <c r="G80" s="146" t="s">
        <v>167</v>
      </c>
      <c r="H80" s="143">
        <v>49</v>
      </c>
      <c r="I80" s="147"/>
      <c r="J80" s="145"/>
      <c r="K80" s="120"/>
    </row>
    <row r="81" spans="1:11" ht="24" customHeight="1" x14ac:dyDescent="0.2">
      <c r="A81" s="154">
        <v>2</v>
      </c>
      <c r="B81" s="154">
        <v>5</v>
      </c>
      <c r="C81" s="154">
        <v>3</v>
      </c>
      <c r="D81" s="154"/>
      <c r="E81" s="154"/>
      <c r="F81" s="154"/>
      <c r="G81" s="155" t="s">
        <v>264</v>
      </c>
      <c r="H81" s="143">
        <v>50</v>
      </c>
      <c r="I81" s="147"/>
      <c r="J81" s="145"/>
      <c r="K81" s="120"/>
    </row>
    <row r="82" spans="1:11" ht="26.25" customHeight="1" x14ac:dyDescent="0.2">
      <c r="A82" s="143">
        <v>2</v>
      </c>
      <c r="B82" s="143">
        <v>5</v>
      </c>
      <c r="C82" s="143">
        <v>3</v>
      </c>
      <c r="D82" s="143">
        <v>1</v>
      </c>
      <c r="E82" s="143"/>
      <c r="F82" s="143"/>
      <c r="G82" s="150" t="s">
        <v>265</v>
      </c>
      <c r="H82" s="143">
        <v>51</v>
      </c>
      <c r="I82" s="145"/>
      <c r="J82" s="147"/>
      <c r="K82" s="120"/>
    </row>
    <row r="83" spans="1:11" ht="21.75" customHeight="1" x14ac:dyDescent="0.2">
      <c r="A83" s="143">
        <v>2</v>
      </c>
      <c r="B83" s="143">
        <v>5</v>
      </c>
      <c r="C83" s="143">
        <v>3</v>
      </c>
      <c r="D83" s="143">
        <v>1</v>
      </c>
      <c r="E83" s="143">
        <v>1</v>
      </c>
      <c r="F83" s="143">
        <v>1</v>
      </c>
      <c r="G83" s="146" t="s">
        <v>170</v>
      </c>
      <c r="H83" s="143">
        <v>52</v>
      </c>
      <c r="I83" s="147"/>
      <c r="J83" s="147"/>
      <c r="K83" s="120"/>
    </row>
    <row r="84" spans="1:11" ht="13.5" customHeight="1" x14ac:dyDescent="0.2">
      <c r="A84" s="143">
        <v>2</v>
      </c>
      <c r="B84" s="143">
        <v>5</v>
      </c>
      <c r="C84" s="143">
        <v>3</v>
      </c>
      <c r="D84" s="143">
        <v>1</v>
      </c>
      <c r="E84" s="143">
        <v>1</v>
      </c>
      <c r="F84" s="143">
        <v>2</v>
      </c>
      <c r="G84" s="146" t="s">
        <v>171</v>
      </c>
      <c r="H84" s="143">
        <v>53</v>
      </c>
      <c r="I84" s="147"/>
      <c r="J84" s="141"/>
      <c r="K84" s="120"/>
    </row>
    <row r="85" spans="1:11" ht="23.25" customHeight="1" x14ac:dyDescent="0.2">
      <c r="A85" s="143">
        <v>2</v>
      </c>
      <c r="B85" s="143">
        <v>5</v>
      </c>
      <c r="C85" s="143">
        <v>3</v>
      </c>
      <c r="D85" s="143">
        <v>2</v>
      </c>
      <c r="E85" s="143"/>
      <c r="F85" s="143"/>
      <c r="G85" s="146" t="s">
        <v>266</v>
      </c>
      <c r="H85" s="143">
        <v>54</v>
      </c>
      <c r="I85" s="147"/>
      <c r="J85" s="141"/>
      <c r="K85" s="120"/>
    </row>
    <row r="86" spans="1:11" ht="25.5" customHeight="1" x14ac:dyDescent="0.2">
      <c r="A86" s="143">
        <v>2</v>
      </c>
      <c r="B86" s="143">
        <v>5</v>
      </c>
      <c r="C86" s="143">
        <v>3</v>
      </c>
      <c r="D86" s="143">
        <v>2</v>
      </c>
      <c r="E86" s="143">
        <v>1</v>
      </c>
      <c r="F86" s="143">
        <v>1</v>
      </c>
      <c r="G86" s="150" t="s">
        <v>173</v>
      </c>
      <c r="H86" s="143">
        <v>55</v>
      </c>
      <c r="I86" s="147"/>
      <c r="J86" s="141"/>
      <c r="K86" s="120"/>
    </row>
    <row r="87" spans="1:11" ht="13.5" customHeight="1" x14ac:dyDescent="0.2">
      <c r="A87" s="143">
        <v>2</v>
      </c>
      <c r="B87" s="143">
        <v>5</v>
      </c>
      <c r="C87" s="143">
        <v>3</v>
      </c>
      <c r="D87" s="143">
        <v>2</v>
      </c>
      <c r="E87" s="143">
        <v>1</v>
      </c>
      <c r="F87" s="143">
        <v>2</v>
      </c>
      <c r="G87" s="146" t="s">
        <v>174</v>
      </c>
      <c r="H87" s="143">
        <v>56</v>
      </c>
      <c r="I87" s="147"/>
      <c r="J87" s="141"/>
      <c r="K87" s="120"/>
    </row>
    <row r="88" spans="1:11" ht="11.25" customHeight="1" x14ac:dyDescent="0.2">
      <c r="A88" s="142">
        <v>2</v>
      </c>
      <c r="B88" s="142">
        <v>7</v>
      </c>
      <c r="C88" s="143"/>
      <c r="D88" s="143"/>
      <c r="E88" s="143"/>
      <c r="F88" s="143"/>
      <c r="G88" s="144" t="s">
        <v>267</v>
      </c>
      <c r="H88" s="143">
        <v>57</v>
      </c>
      <c r="I88" s="141"/>
      <c r="J88" s="145"/>
      <c r="K88" s="120"/>
    </row>
    <row r="89" spans="1:11" ht="15" customHeight="1" x14ac:dyDescent="0.2">
      <c r="A89" s="143">
        <v>2</v>
      </c>
      <c r="B89" s="143">
        <v>7</v>
      </c>
      <c r="C89" s="143">
        <v>2</v>
      </c>
      <c r="D89" s="143">
        <v>1</v>
      </c>
      <c r="E89" s="143"/>
      <c r="F89" s="143"/>
      <c r="G89" s="146" t="s">
        <v>268</v>
      </c>
      <c r="H89" s="143">
        <v>58</v>
      </c>
      <c r="I89" s="145"/>
      <c r="J89" s="147"/>
      <c r="K89" s="120"/>
    </row>
    <row r="90" spans="1:11" ht="11.25" customHeight="1" x14ac:dyDescent="0.2">
      <c r="A90" s="143">
        <v>2</v>
      </c>
      <c r="B90" s="143">
        <v>7</v>
      </c>
      <c r="C90" s="143">
        <v>2</v>
      </c>
      <c r="D90" s="143">
        <v>1</v>
      </c>
      <c r="E90" s="143">
        <v>1</v>
      </c>
      <c r="F90" s="143">
        <v>1</v>
      </c>
      <c r="G90" s="146" t="s">
        <v>177</v>
      </c>
      <c r="H90" s="143">
        <v>59</v>
      </c>
      <c r="I90" s="147"/>
      <c r="J90" s="147"/>
      <c r="K90" s="120"/>
    </row>
    <row r="91" spans="1:11" ht="11.25" customHeight="1" x14ac:dyDescent="0.2">
      <c r="A91" s="143">
        <v>2</v>
      </c>
      <c r="B91" s="143">
        <v>7</v>
      </c>
      <c r="C91" s="143">
        <v>2</v>
      </c>
      <c r="D91" s="143">
        <v>1</v>
      </c>
      <c r="E91" s="143">
        <v>1</v>
      </c>
      <c r="F91" s="143">
        <v>2</v>
      </c>
      <c r="G91" s="146" t="s">
        <v>178</v>
      </c>
      <c r="H91" s="143">
        <v>60</v>
      </c>
      <c r="I91" s="147"/>
      <c r="J91" s="145"/>
      <c r="K91" s="120"/>
    </row>
    <row r="92" spans="1:11" ht="11.25" customHeight="1" x14ac:dyDescent="0.2">
      <c r="A92" s="152">
        <v>2</v>
      </c>
      <c r="B92" s="152">
        <v>7</v>
      </c>
      <c r="C92" s="152">
        <v>2</v>
      </c>
      <c r="D92" s="152">
        <v>2</v>
      </c>
      <c r="E92" s="152">
        <v>1</v>
      </c>
      <c r="F92" s="152">
        <v>1</v>
      </c>
      <c r="G92" s="146" t="s">
        <v>179</v>
      </c>
      <c r="H92" s="143">
        <v>61</v>
      </c>
      <c r="I92" s="147"/>
      <c r="J92" s="145"/>
      <c r="K92" s="120"/>
    </row>
    <row r="93" spans="1:11" ht="11.25" customHeight="1" x14ac:dyDescent="0.2">
      <c r="A93" s="143">
        <v>2</v>
      </c>
      <c r="B93" s="143">
        <v>7</v>
      </c>
      <c r="C93" s="143">
        <v>3</v>
      </c>
      <c r="D93" s="143"/>
      <c r="E93" s="143"/>
      <c r="F93" s="143"/>
      <c r="G93" s="146" t="s">
        <v>269</v>
      </c>
      <c r="H93" s="143">
        <v>62</v>
      </c>
      <c r="I93" s="145"/>
      <c r="J93" s="147"/>
      <c r="K93" s="120"/>
    </row>
    <row r="94" spans="1:11" ht="11.25" customHeight="1" x14ac:dyDescent="0.2">
      <c r="A94" s="143">
        <v>2</v>
      </c>
      <c r="B94" s="143">
        <v>7</v>
      </c>
      <c r="C94" s="143">
        <v>3</v>
      </c>
      <c r="D94" s="143">
        <v>1</v>
      </c>
      <c r="E94" s="143">
        <v>1</v>
      </c>
      <c r="F94" s="143">
        <v>1</v>
      </c>
      <c r="G94" s="146" t="s">
        <v>181</v>
      </c>
      <c r="H94" s="143">
        <v>63</v>
      </c>
      <c r="I94" s="147"/>
      <c r="J94" s="147"/>
      <c r="K94" s="120"/>
    </row>
    <row r="95" spans="1:11" ht="11.25" customHeight="1" x14ac:dyDescent="0.2">
      <c r="A95" s="143">
        <v>2</v>
      </c>
      <c r="B95" s="143">
        <v>7</v>
      </c>
      <c r="C95" s="143">
        <v>3</v>
      </c>
      <c r="D95" s="143">
        <v>1</v>
      </c>
      <c r="E95" s="143">
        <v>1</v>
      </c>
      <c r="F95" s="143">
        <v>2</v>
      </c>
      <c r="G95" s="146" t="s">
        <v>182</v>
      </c>
      <c r="H95" s="143">
        <v>64</v>
      </c>
      <c r="I95" s="147"/>
      <c r="J95" s="141"/>
      <c r="K95" s="120"/>
    </row>
    <row r="96" spans="1:11" ht="11.25" customHeight="1" x14ac:dyDescent="0.2">
      <c r="A96" s="142">
        <v>2</v>
      </c>
      <c r="B96" s="142">
        <v>8</v>
      </c>
      <c r="C96" s="143"/>
      <c r="D96" s="143"/>
      <c r="E96" s="143"/>
      <c r="F96" s="143"/>
      <c r="G96" s="144" t="s">
        <v>270</v>
      </c>
      <c r="H96" s="143">
        <v>65</v>
      </c>
      <c r="I96" s="141"/>
      <c r="J96" s="147"/>
      <c r="K96" s="120"/>
    </row>
    <row r="97" spans="1:11" ht="11.25" customHeight="1" x14ac:dyDescent="0.2">
      <c r="A97" s="143">
        <v>2</v>
      </c>
      <c r="B97" s="143">
        <v>8</v>
      </c>
      <c r="C97" s="143">
        <v>1</v>
      </c>
      <c r="D97" s="143">
        <v>1</v>
      </c>
      <c r="E97" s="143"/>
      <c r="F97" s="143"/>
      <c r="G97" s="156" t="s">
        <v>271</v>
      </c>
      <c r="H97" s="143">
        <v>66</v>
      </c>
      <c r="I97" s="141"/>
      <c r="J97" s="147"/>
      <c r="K97" s="120"/>
    </row>
    <row r="98" spans="1:11" ht="11.25" customHeight="1" x14ac:dyDescent="0.2">
      <c r="A98" s="143">
        <v>2</v>
      </c>
      <c r="B98" s="143">
        <v>8</v>
      </c>
      <c r="C98" s="143">
        <v>1</v>
      </c>
      <c r="D98" s="143">
        <v>1</v>
      </c>
      <c r="E98" s="143">
        <v>1</v>
      </c>
      <c r="F98" s="143">
        <v>1</v>
      </c>
      <c r="G98" s="146" t="s">
        <v>185</v>
      </c>
      <c r="H98" s="143">
        <v>67</v>
      </c>
      <c r="I98" s="147"/>
      <c r="J98" s="147"/>
      <c r="K98" s="120"/>
    </row>
    <row r="99" spans="1:11" ht="11.25" customHeight="1" x14ac:dyDescent="0.2">
      <c r="A99" s="143">
        <v>2</v>
      </c>
      <c r="B99" s="143">
        <v>8</v>
      </c>
      <c r="C99" s="143">
        <v>1</v>
      </c>
      <c r="D99" s="143">
        <v>1</v>
      </c>
      <c r="E99" s="143">
        <v>1</v>
      </c>
      <c r="F99" s="143">
        <v>2</v>
      </c>
      <c r="G99" s="146" t="s">
        <v>186</v>
      </c>
      <c r="H99" s="143">
        <v>68</v>
      </c>
      <c r="I99" s="147"/>
      <c r="J99" s="147"/>
      <c r="K99" s="120"/>
    </row>
    <row r="100" spans="1:11" ht="11.25" customHeight="1" x14ac:dyDescent="0.2">
      <c r="A100" s="143">
        <v>2</v>
      </c>
      <c r="B100" s="143">
        <v>8</v>
      </c>
      <c r="C100" s="143">
        <v>1</v>
      </c>
      <c r="D100" s="143">
        <v>1</v>
      </c>
      <c r="E100" s="143">
        <v>1</v>
      </c>
      <c r="F100" s="143">
        <v>3</v>
      </c>
      <c r="G100" s="150" t="s">
        <v>272</v>
      </c>
      <c r="H100" s="143">
        <v>69</v>
      </c>
      <c r="I100" s="147"/>
      <c r="J100" s="141"/>
      <c r="K100" s="120"/>
    </row>
    <row r="101" spans="1:11" ht="11.25" customHeight="1" x14ac:dyDescent="0.2">
      <c r="A101" s="143">
        <v>2</v>
      </c>
      <c r="B101" s="143">
        <v>8</v>
      </c>
      <c r="C101" s="143">
        <v>1</v>
      </c>
      <c r="D101" s="143">
        <v>2</v>
      </c>
      <c r="E101" s="143">
        <v>1</v>
      </c>
      <c r="F101" s="143">
        <v>1</v>
      </c>
      <c r="G101" s="146" t="s">
        <v>188</v>
      </c>
      <c r="H101" s="143">
        <v>70</v>
      </c>
      <c r="I101" s="147"/>
      <c r="J101" s="141"/>
      <c r="K101" s="120"/>
    </row>
    <row r="102" spans="1:11" ht="24.75" customHeight="1" x14ac:dyDescent="0.2">
      <c r="A102" s="142">
        <v>3</v>
      </c>
      <c r="B102" s="142">
        <v>1</v>
      </c>
      <c r="C102" s="142"/>
      <c r="D102" s="142"/>
      <c r="E102" s="142"/>
      <c r="F102" s="142"/>
      <c r="G102" s="144" t="s">
        <v>273</v>
      </c>
      <c r="H102" s="143">
        <v>71</v>
      </c>
      <c r="I102" s="141"/>
      <c r="J102" s="145"/>
      <c r="K102" s="120"/>
    </row>
    <row r="103" spans="1:11" ht="24.75" customHeight="1" x14ac:dyDescent="0.2">
      <c r="A103" s="142">
        <v>3</v>
      </c>
      <c r="B103" s="142">
        <v>1</v>
      </c>
      <c r="C103" s="142">
        <v>1</v>
      </c>
      <c r="D103" s="143"/>
      <c r="E103" s="143"/>
      <c r="F103" s="143"/>
      <c r="G103" s="144" t="s">
        <v>274</v>
      </c>
      <c r="H103" s="143">
        <v>72</v>
      </c>
      <c r="I103" s="145"/>
      <c r="J103" s="147"/>
      <c r="K103" s="120"/>
    </row>
    <row r="104" spans="1:11" ht="11.25" customHeight="1" x14ac:dyDescent="0.2">
      <c r="A104" s="143">
        <v>3</v>
      </c>
      <c r="B104" s="143">
        <v>1</v>
      </c>
      <c r="C104" s="143">
        <v>1</v>
      </c>
      <c r="D104" s="143">
        <v>1</v>
      </c>
      <c r="E104" s="143"/>
      <c r="F104" s="143"/>
      <c r="G104" s="146" t="s">
        <v>191</v>
      </c>
      <c r="H104" s="143">
        <v>73</v>
      </c>
      <c r="I104" s="147"/>
      <c r="J104" s="145"/>
      <c r="K104" s="120"/>
    </row>
    <row r="105" spans="1:11" ht="11.25" customHeight="1" x14ac:dyDescent="0.2">
      <c r="A105" s="143">
        <v>3</v>
      </c>
      <c r="B105" s="143">
        <v>1</v>
      </c>
      <c r="C105" s="143">
        <v>1</v>
      </c>
      <c r="D105" s="143">
        <v>1</v>
      </c>
      <c r="E105" s="143">
        <v>1</v>
      </c>
      <c r="F105" s="143">
        <v>1</v>
      </c>
      <c r="G105" s="146" t="s">
        <v>191</v>
      </c>
      <c r="H105" s="143">
        <v>74</v>
      </c>
      <c r="I105" s="147"/>
      <c r="J105" s="145"/>
      <c r="K105" s="120"/>
    </row>
    <row r="106" spans="1:11" ht="11.25" customHeight="1" x14ac:dyDescent="0.2">
      <c r="A106" s="143">
        <v>3</v>
      </c>
      <c r="B106" s="143">
        <v>1</v>
      </c>
      <c r="C106" s="143">
        <v>1</v>
      </c>
      <c r="D106" s="143">
        <v>2</v>
      </c>
      <c r="E106" s="143"/>
      <c r="F106" s="143"/>
      <c r="G106" s="146" t="s">
        <v>275</v>
      </c>
      <c r="H106" s="143">
        <v>75</v>
      </c>
      <c r="I106" s="145"/>
      <c r="J106" s="147"/>
      <c r="K106" s="120"/>
    </row>
    <row r="107" spans="1:11" ht="11.25" customHeight="1" x14ac:dyDescent="0.2">
      <c r="A107" s="143">
        <v>3</v>
      </c>
      <c r="B107" s="143">
        <v>1</v>
      </c>
      <c r="C107" s="143">
        <v>1</v>
      </c>
      <c r="D107" s="143">
        <v>2</v>
      </c>
      <c r="E107" s="143">
        <v>1</v>
      </c>
      <c r="F107" s="143">
        <v>1</v>
      </c>
      <c r="G107" s="146" t="s">
        <v>193</v>
      </c>
      <c r="H107" s="143">
        <v>76</v>
      </c>
      <c r="I107" s="147"/>
      <c r="J107" s="147"/>
      <c r="K107" s="120"/>
    </row>
    <row r="108" spans="1:11" ht="11.25" customHeight="1" x14ac:dyDescent="0.2">
      <c r="A108" s="143">
        <v>3</v>
      </c>
      <c r="B108" s="143">
        <v>1</v>
      </c>
      <c r="C108" s="143">
        <v>1</v>
      </c>
      <c r="D108" s="143">
        <v>2</v>
      </c>
      <c r="E108" s="143">
        <v>1</v>
      </c>
      <c r="F108" s="143">
        <v>2</v>
      </c>
      <c r="G108" s="146" t="s">
        <v>194</v>
      </c>
      <c r="H108" s="143">
        <v>77</v>
      </c>
      <c r="I108" s="147"/>
      <c r="J108" s="147"/>
      <c r="K108" s="120"/>
    </row>
    <row r="109" spans="1:11" ht="11.25" customHeight="1" x14ac:dyDescent="0.2">
      <c r="A109" s="143">
        <v>3</v>
      </c>
      <c r="B109" s="143">
        <v>1</v>
      </c>
      <c r="C109" s="143">
        <v>1</v>
      </c>
      <c r="D109" s="143">
        <v>2</v>
      </c>
      <c r="E109" s="143">
        <v>1</v>
      </c>
      <c r="F109" s="143">
        <v>3</v>
      </c>
      <c r="G109" s="146" t="s">
        <v>195</v>
      </c>
      <c r="H109" s="143">
        <v>78</v>
      </c>
      <c r="I109" s="147"/>
      <c r="J109" s="145"/>
      <c r="K109" s="120"/>
    </row>
    <row r="110" spans="1:11" ht="11.25" customHeight="1" x14ac:dyDescent="0.2">
      <c r="A110" s="143">
        <v>3</v>
      </c>
      <c r="B110" s="143">
        <v>1</v>
      </c>
      <c r="C110" s="143">
        <v>1</v>
      </c>
      <c r="D110" s="143">
        <v>3</v>
      </c>
      <c r="E110" s="143"/>
      <c r="F110" s="143"/>
      <c r="G110" s="146" t="s">
        <v>276</v>
      </c>
      <c r="H110" s="143">
        <v>79</v>
      </c>
      <c r="I110" s="145"/>
      <c r="J110" s="147"/>
      <c r="K110" s="120"/>
    </row>
    <row r="111" spans="1:11" ht="11.25" customHeight="1" x14ac:dyDescent="0.2">
      <c r="A111" s="143">
        <v>3</v>
      </c>
      <c r="B111" s="143">
        <v>1</v>
      </c>
      <c r="C111" s="143">
        <v>1</v>
      </c>
      <c r="D111" s="143">
        <v>3</v>
      </c>
      <c r="E111" s="143">
        <v>1</v>
      </c>
      <c r="F111" s="143">
        <v>1</v>
      </c>
      <c r="G111" s="146" t="s">
        <v>197</v>
      </c>
      <c r="H111" s="143">
        <v>80</v>
      </c>
      <c r="I111" s="147"/>
      <c r="J111" s="147"/>
      <c r="K111" s="120"/>
    </row>
    <row r="112" spans="1:11" ht="11.25" customHeight="1" x14ac:dyDescent="0.2">
      <c r="A112" s="143">
        <v>3</v>
      </c>
      <c r="B112" s="143">
        <v>1</v>
      </c>
      <c r="C112" s="143">
        <v>1</v>
      </c>
      <c r="D112" s="143">
        <v>3</v>
      </c>
      <c r="E112" s="143">
        <v>1</v>
      </c>
      <c r="F112" s="143">
        <v>2</v>
      </c>
      <c r="G112" s="146" t="s">
        <v>198</v>
      </c>
      <c r="H112" s="143">
        <v>81</v>
      </c>
      <c r="I112" s="147"/>
      <c r="J112" s="147"/>
      <c r="K112" s="120"/>
    </row>
    <row r="113" spans="1:11" ht="11.25" customHeight="1" x14ac:dyDescent="0.2">
      <c r="A113" s="143">
        <v>3</v>
      </c>
      <c r="B113" s="143">
        <v>1</v>
      </c>
      <c r="C113" s="143">
        <v>1</v>
      </c>
      <c r="D113" s="143">
        <v>3</v>
      </c>
      <c r="E113" s="143">
        <v>1</v>
      </c>
      <c r="F113" s="143">
        <v>3</v>
      </c>
      <c r="G113" s="146" t="s">
        <v>199</v>
      </c>
      <c r="H113" s="143">
        <v>82</v>
      </c>
      <c r="I113" s="147"/>
      <c r="J113" s="145"/>
      <c r="K113" s="120"/>
    </row>
    <row r="114" spans="1:11" ht="22.5" customHeight="1" x14ac:dyDescent="0.2">
      <c r="A114" s="143">
        <v>3</v>
      </c>
      <c r="B114" s="143">
        <v>1</v>
      </c>
      <c r="C114" s="143">
        <v>1</v>
      </c>
      <c r="D114" s="143">
        <v>3</v>
      </c>
      <c r="E114" s="143">
        <v>1</v>
      </c>
      <c r="F114" s="143">
        <v>4</v>
      </c>
      <c r="G114" s="150" t="s">
        <v>200</v>
      </c>
      <c r="H114" s="143">
        <v>83</v>
      </c>
      <c r="I114" s="147"/>
      <c r="J114" s="145"/>
      <c r="K114" s="120"/>
    </row>
    <row r="115" spans="1:11" ht="11.25" customHeight="1" x14ac:dyDescent="0.2">
      <c r="A115" s="143">
        <v>3</v>
      </c>
      <c r="B115" s="143">
        <v>1</v>
      </c>
      <c r="C115" s="143">
        <v>1</v>
      </c>
      <c r="D115" s="143">
        <v>4</v>
      </c>
      <c r="E115" s="143"/>
      <c r="F115" s="143"/>
      <c r="G115" s="146" t="s">
        <v>277</v>
      </c>
      <c r="H115" s="143">
        <v>84</v>
      </c>
      <c r="I115" s="145"/>
      <c r="J115" s="147"/>
      <c r="K115" s="120"/>
    </row>
    <row r="116" spans="1:11" ht="11.25" customHeight="1" x14ac:dyDescent="0.2">
      <c r="A116" s="143">
        <v>3</v>
      </c>
      <c r="B116" s="143">
        <v>1</v>
      </c>
      <c r="C116" s="143">
        <v>1</v>
      </c>
      <c r="D116" s="143">
        <v>4</v>
      </c>
      <c r="E116" s="143">
        <v>1</v>
      </c>
      <c r="F116" s="143">
        <v>1</v>
      </c>
      <c r="G116" s="146" t="s">
        <v>202</v>
      </c>
      <c r="H116" s="143">
        <v>85</v>
      </c>
      <c r="I116" s="147"/>
      <c r="J116" s="147"/>
      <c r="K116" s="120"/>
    </row>
    <row r="117" spans="1:11" ht="11.25" customHeight="1" x14ac:dyDescent="0.2">
      <c r="A117" s="143">
        <v>3</v>
      </c>
      <c r="B117" s="143">
        <v>1</v>
      </c>
      <c r="C117" s="143">
        <v>1</v>
      </c>
      <c r="D117" s="143">
        <v>4</v>
      </c>
      <c r="E117" s="143">
        <v>1</v>
      </c>
      <c r="F117" s="143">
        <v>2</v>
      </c>
      <c r="G117" s="146" t="s">
        <v>203</v>
      </c>
      <c r="H117" s="143">
        <v>86</v>
      </c>
      <c r="I117" s="147"/>
      <c r="J117" s="147"/>
      <c r="K117" s="120"/>
    </row>
    <row r="118" spans="1:11" ht="11.25" customHeight="1" x14ac:dyDescent="0.2">
      <c r="A118" s="143">
        <v>3</v>
      </c>
      <c r="B118" s="143">
        <v>1</v>
      </c>
      <c r="C118" s="143">
        <v>1</v>
      </c>
      <c r="D118" s="143">
        <v>4</v>
      </c>
      <c r="E118" s="143">
        <v>1</v>
      </c>
      <c r="F118" s="143">
        <v>3</v>
      </c>
      <c r="G118" s="146" t="s">
        <v>204</v>
      </c>
      <c r="H118" s="143">
        <v>87</v>
      </c>
      <c r="I118" s="147"/>
      <c r="J118" s="145"/>
      <c r="K118" s="120"/>
    </row>
    <row r="119" spans="1:11" ht="11.25" customHeight="1" x14ac:dyDescent="0.2">
      <c r="A119" s="143">
        <v>3</v>
      </c>
      <c r="B119" s="143">
        <v>1</v>
      </c>
      <c r="C119" s="143">
        <v>1</v>
      </c>
      <c r="D119" s="143">
        <v>5</v>
      </c>
      <c r="E119" s="143"/>
      <c r="F119" s="143"/>
      <c r="G119" s="146" t="s">
        <v>205</v>
      </c>
      <c r="H119" s="143">
        <v>88</v>
      </c>
      <c r="I119" s="145"/>
      <c r="J119" s="147"/>
      <c r="K119" s="120"/>
    </row>
    <row r="120" spans="1:11" ht="11.25" customHeight="1" x14ac:dyDescent="0.2">
      <c r="A120" s="143">
        <v>3</v>
      </c>
      <c r="B120" s="143">
        <v>1</v>
      </c>
      <c r="C120" s="143">
        <v>1</v>
      </c>
      <c r="D120" s="143">
        <v>5</v>
      </c>
      <c r="E120" s="143">
        <v>1</v>
      </c>
      <c r="F120" s="143">
        <v>1</v>
      </c>
      <c r="G120" s="146" t="s">
        <v>205</v>
      </c>
      <c r="H120" s="143">
        <v>89</v>
      </c>
      <c r="I120" s="147"/>
      <c r="J120" s="145"/>
      <c r="K120" s="120"/>
    </row>
    <row r="121" spans="1:11" ht="22.5" customHeight="1" x14ac:dyDescent="0.2">
      <c r="A121" s="142">
        <v>3</v>
      </c>
      <c r="B121" s="142">
        <v>1</v>
      </c>
      <c r="C121" s="142">
        <v>2</v>
      </c>
      <c r="D121" s="143"/>
      <c r="E121" s="143"/>
      <c r="F121" s="143"/>
      <c r="G121" s="144" t="s">
        <v>278</v>
      </c>
      <c r="H121" s="143">
        <v>90</v>
      </c>
      <c r="I121" s="145"/>
      <c r="J121" s="145"/>
      <c r="K121" s="120"/>
    </row>
    <row r="122" spans="1:11" ht="27" customHeight="1" x14ac:dyDescent="0.2">
      <c r="A122" s="143">
        <v>3</v>
      </c>
      <c r="B122" s="143">
        <v>1</v>
      </c>
      <c r="C122" s="143">
        <v>2</v>
      </c>
      <c r="D122" s="143">
        <v>1</v>
      </c>
      <c r="E122" s="143">
        <v>1</v>
      </c>
      <c r="F122" s="143">
        <v>2</v>
      </c>
      <c r="G122" s="146" t="s">
        <v>207</v>
      </c>
      <c r="H122" s="143">
        <v>91</v>
      </c>
      <c r="I122" s="147"/>
      <c r="J122" s="147"/>
      <c r="K122" s="120"/>
    </row>
    <row r="123" spans="1:11" ht="11.25" customHeight="1" x14ac:dyDescent="0.2">
      <c r="A123" s="143">
        <v>3</v>
      </c>
      <c r="B123" s="143">
        <v>1</v>
      </c>
      <c r="C123" s="143">
        <v>2</v>
      </c>
      <c r="D123" s="143">
        <v>1</v>
      </c>
      <c r="E123" s="143">
        <v>1</v>
      </c>
      <c r="F123" s="143">
        <v>3</v>
      </c>
      <c r="G123" s="146" t="s">
        <v>208</v>
      </c>
      <c r="H123" s="143">
        <v>92</v>
      </c>
      <c r="I123" s="147"/>
      <c r="J123" s="147"/>
      <c r="K123" s="120"/>
    </row>
    <row r="124" spans="1:11" ht="11.25" customHeight="1" x14ac:dyDescent="0.2">
      <c r="A124" s="143">
        <v>3</v>
      </c>
      <c r="B124" s="143">
        <v>1</v>
      </c>
      <c r="C124" s="143">
        <v>2</v>
      </c>
      <c r="D124" s="143">
        <v>1</v>
      </c>
      <c r="E124" s="143">
        <v>1</v>
      </c>
      <c r="F124" s="143">
        <v>4</v>
      </c>
      <c r="G124" s="150" t="s">
        <v>209</v>
      </c>
      <c r="H124" s="143">
        <v>93</v>
      </c>
      <c r="I124" s="147"/>
      <c r="J124" s="147"/>
      <c r="K124" s="120"/>
    </row>
    <row r="125" spans="1:11" ht="11.25" customHeight="1" x14ac:dyDescent="0.2">
      <c r="A125" s="143">
        <v>3</v>
      </c>
      <c r="B125" s="143">
        <v>1</v>
      </c>
      <c r="C125" s="143">
        <v>2</v>
      </c>
      <c r="D125" s="143">
        <v>1</v>
      </c>
      <c r="E125" s="143">
        <v>1</v>
      </c>
      <c r="F125" s="143">
        <v>5</v>
      </c>
      <c r="G125" s="156" t="s">
        <v>210</v>
      </c>
      <c r="H125" s="143">
        <v>94</v>
      </c>
      <c r="I125" s="147"/>
      <c r="J125" s="145"/>
      <c r="K125" s="120"/>
    </row>
    <row r="126" spans="1:11" ht="11.25" customHeight="1" x14ac:dyDescent="0.2">
      <c r="A126" s="154">
        <v>3</v>
      </c>
      <c r="B126" s="154">
        <v>1</v>
      </c>
      <c r="C126" s="154">
        <v>3</v>
      </c>
      <c r="D126" s="152"/>
      <c r="E126" s="152"/>
      <c r="F126" s="152"/>
      <c r="G126" s="144" t="s">
        <v>211</v>
      </c>
      <c r="H126" s="143">
        <v>95</v>
      </c>
      <c r="I126" s="147"/>
      <c r="J126" s="145"/>
      <c r="K126" s="120"/>
    </row>
    <row r="127" spans="1:11" ht="11.25" customHeight="1" x14ac:dyDescent="0.2">
      <c r="A127" s="152">
        <v>3</v>
      </c>
      <c r="B127" s="152">
        <v>1</v>
      </c>
      <c r="C127" s="152">
        <v>3</v>
      </c>
      <c r="D127" s="152">
        <v>2</v>
      </c>
      <c r="E127" s="152">
        <v>1</v>
      </c>
      <c r="F127" s="152">
        <v>6</v>
      </c>
      <c r="G127" s="150" t="s">
        <v>212</v>
      </c>
      <c r="H127" s="143">
        <v>96</v>
      </c>
      <c r="I127" s="147"/>
      <c r="J127" s="145"/>
      <c r="K127" s="120"/>
    </row>
    <row r="128" spans="1:11" ht="11.25" customHeight="1" x14ac:dyDescent="0.2">
      <c r="A128" s="154">
        <v>3</v>
      </c>
      <c r="B128" s="154">
        <v>1</v>
      </c>
      <c r="C128" s="154">
        <v>4</v>
      </c>
      <c r="D128" s="152"/>
      <c r="E128" s="152"/>
      <c r="F128" s="152"/>
      <c r="G128" s="144" t="s">
        <v>213</v>
      </c>
      <c r="H128" s="143">
        <v>97</v>
      </c>
      <c r="I128" s="145"/>
      <c r="J128" s="147"/>
      <c r="K128" s="120"/>
    </row>
    <row r="129" spans="1:11" ht="11.25" customHeight="1" x14ac:dyDescent="0.2">
      <c r="A129" s="143">
        <v>3</v>
      </c>
      <c r="B129" s="143">
        <v>1</v>
      </c>
      <c r="C129" s="143">
        <v>4</v>
      </c>
      <c r="D129" s="143">
        <v>1</v>
      </c>
      <c r="E129" s="143">
        <v>1</v>
      </c>
      <c r="F129" s="143">
        <v>1</v>
      </c>
      <c r="G129" s="146" t="s">
        <v>213</v>
      </c>
      <c r="H129" s="143">
        <v>98</v>
      </c>
      <c r="I129" s="147"/>
      <c r="J129" s="147"/>
      <c r="K129" s="120"/>
    </row>
    <row r="130" spans="1:11" ht="27.75" customHeight="1" x14ac:dyDescent="0.2">
      <c r="A130" s="142">
        <v>3</v>
      </c>
      <c r="B130" s="142">
        <v>1</v>
      </c>
      <c r="C130" s="142">
        <v>5</v>
      </c>
      <c r="D130" s="143"/>
      <c r="E130" s="143"/>
      <c r="F130" s="143"/>
      <c r="G130" s="144" t="s">
        <v>279</v>
      </c>
      <c r="H130" s="143">
        <v>99</v>
      </c>
      <c r="I130" s="147"/>
      <c r="J130" s="147"/>
      <c r="K130" s="120"/>
    </row>
    <row r="131" spans="1:11" ht="11.25" customHeight="1" x14ac:dyDescent="0.2">
      <c r="A131" s="143">
        <v>3</v>
      </c>
      <c r="B131" s="143">
        <v>1</v>
      </c>
      <c r="C131" s="143">
        <v>5</v>
      </c>
      <c r="D131" s="143">
        <v>1</v>
      </c>
      <c r="E131" s="143">
        <v>1</v>
      </c>
      <c r="F131" s="143">
        <v>1</v>
      </c>
      <c r="G131" s="146" t="s">
        <v>215</v>
      </c>
      <c r="H131" s="143">
        <v>100</v>
      </c>
      <c r="I131" s="147"/>
      <c r="J131" s="147"/>
      <c r="K131" s="120"/>
    </row>
    <row r="132" spans="1:11" ht="11.25" customHeight="1" x14ac:dyDescent="0.2">
      <c r="A132" s="143">
        <v>3</v>
      </c>
      <c r="B132" s="143">
        <v>1</v>
      </c>
      <c r="C132" s="143">
        <v>5</v>
      </c>
      <c r="D132" s="143">
        <v>1</v>
      </c>
      <c r="E132" s="143">
        <v>1</v>
      </c>
      <c r="F132" s="143">
        <v>2</v>
      </c>
      <c r="G132" s="146" t="s">
        <v>216</v>
      </c>
      <c r="H132" s="143">
        <v>101</v>
      </c>
      <c r="I132" s="147"/>
      <c r="J132" s="147"/>
      <c r="K132" s="120"/>
    </row>
    <row r="133" spans="1:11" ht="11.25" customHeight="1" x14ac:dyDescent="0.2">
      <c r="A133" s="143">
        <v>3</v>
      </c>
      <c r="B133" s="143">
        <v>1</v>
      </c>
      <c r="C133" s="143">
        <v>5</v>
      </c>
      <c r="D133" s="143">
        <v>1</v>
      </c>
      <c r="E133" s="143">
        <v>1</v>
      </c>
      <c r="F133" s="143">
        <v>3</v>
      </c>
      <c r="G133" s="146" t="s">
        <v>217</v>
      </c>
      <c r="H133" s="143">
        <v>102</v>
      </c>
      <c r="I133" s="147"/>
      <c r="J133" s="141"/>
      <c r="K133" s="120"/>
    </row>
    <row r="134" spans="1:11" ht="18" customHeight="1" x14ac:dyDescent="0.2">
      <c r="A134" s="143"/>
      <c r="B134" s="157"/>
      <c r="C134" s="157"/>
      <c r="D134" s="157"/>
      <c r="E134" s="157"/>
      <c r="F134" s="157"/>
      <c r="G134" s="158" t="s">
        <v>280</v>
      </c>
      <c r="H134" s="157">
        <v>103</v>
      </c>
      <c r="I134" s="159"/>
      <c r="J134" s="160"/>
      <c r="K134" s="120"/>
    </row>
    <row r="135" spans="1:11" ht="26.25" customHeight="1" x14ac:dyDescent="0.2">
      <c r="A135" s="142">
        <v>3</v>
      </c>
      <c r="B135" s="142">
        <v>2</v>
      </c>
      <c r="C135" s="143"/>
      <c r="D135" s="143"/>
      <c r="E135" s="143"/>
      <c r="F135" s="143"/>
      <c r="G135" s="144" t="s">
        <v>281</v>
      </c>
      <c r="H135" s="143">
        <v>104</v>
      </c>
      <c r="I135" s="141"/>
      <c r="J135" s="145"/>
      <c r="K135" s="120"/>
    </row>
    <row r="136" spans="1:11" ht="24.75" customHeight="1" x14ac:dyDescent="0.2">
      <c r="A136" s="143">
        <v>3</v>
      </c>
      <c r="B136" s="143">
        <v>2</v>
      </c>
      <c r="C136" s="143">
        <v>1</v>
      </c>
      <c r="D136" s="143"/>
      <c r="E136" s="143"/>
      <c r="F136" s="143"/>
      <c r="G136" s="156" t="s">
        <v>282</v>
      </c>
      <c r="H136" s="143">
        <v>105</v>
      </c>
      <c r="I136" s="145"/>
      <c r="J136" s="145"/>
      <c r="K136" s="120"/>
    </row>
    <row r="137" spans="1:11" ht="11.25" customHeight="1" x14ac:dyDescent="0.2">
      <c r="A137" s="143">
        <v>3</v>
      </c>
      <c r="B137" s="143">
        <v>2</v>
      </c>
      <c r="C137" s="143">
        <v>1</v>
      </c>
      <c r="D137" s="143">
        <v>5</v>
      </c>
      <c r="E137" s="143">
        <v>1</v>
      </c>
      <c r="F137" s="143">
        <v>1</v>
      </c>
      <c r="G137" s="146" t="s">
        <v>221</v>
      </c>
      <c r="H137" s="143">
        <v>106</v>
      </c>
      <c r="I137" s="145"/>
      <c r="J137" s="147"/>
      <c r="K137" s="120"/>
    </row>
    <row r="138" spans="1:11" ht="11.25" customHeight="1" x14ac:dyDescent="0.2">
      <c r="A138" s="143">
        <v>3</v>
      </c>
      <c r="B138" s="143">
        <v>2</v>
      </c>
      <c r="C138" s="143">
        <v>1</v>
      </c>
      <c r="D138" s="143">
        <v>7</v>
      </c>
      <c r="E138" s="143">
        <v>1</v>
      </c>
      <c r="F138" s="143">
        <v>1</v>
      </c>
      <c r="G138" s="146" t="s">
        <v>222</v>
      </c>
      <c r="H138" s="143">
        <v>107</v>
      </c>
      <c r="I138" s="147"/>
      <c r="J138" s="147"/>
      <c r="K138" s="120"/>
    </row>
    <row r="139" spans="1:11" ht="11.25" customHeight="1" x14ac:dyDescent="0.2">
      <c r="A139" s="143">
        <v>3</v>
      </c>
      <c r="B139" s="143">
        <v>2</v>
      </c>
      <c r="C139" s="143">
        <v>1</v>
      </c>
      <c r="D139" s="143">
        <v>7</v>
      </c>
      <c r="E139" s="143">
        <v>1</v>
      </c>
      <c r="F139" s="143">
        <v>2</v>
      </c>
      <c r="G139" s="146" t="s">
        <v>223</v>
      </c>
      <c r="H139" s="143">
        <v>108</v>
      </c>
      <c r="I139" s="147"/>
      <c r="J139" s="147"/>
      <c r="K139" s="120"/>
    </row>
    <row r="140" spans="1:11" ht="25.5" customHeight="1" x14ac:dyDescent="0.2">
      <c r="A140" s="143">
        <v>3</v>
      </c>
      <c r="B140" s="143">
        <v>2</v>
      </c>
      <c r="C140" s="143">
        <v>2</v>
      </c>
      <c r="D140" s="143"/>
      <c r="E140" s="143"/>
      <c r="F140" s="143"/>
      <c r="G140" s="146" t="s">
        <v>283</v>
      </c>
      <c r="H140" s="143">
        <v>109</v>
      </c>
      <c r="I140" s="147"/>
      <c r="J140" s="145"/>
      <c r="K140" s="120"/>
    </row>
    <row r="141" spans="1:11" ht="11.25" customHeight="1" x14ac:dyDescent="0.2">
      <c r="A141" s="143">
        <v>3</v>
      </c>
      <c r="B141" s="143">
        <v>2</v>
      </c>
      <c r="C141" s="143">
        <v>2</v>
      </c>
      <c r="D141" s="143">
        <v>5</v>
      </c>
      <c r="E141" s="143">
        <v>1</v>
      </c>
      <c r="F141" s="143">
        <v>1</v>
      </c>
      <c r="G141" s="146" t="s">
        <v>225</v>
      </c>
      <c r="H141" s="143">
        <v>110</v>
      </c>
      <c r="I141" s="147"/>
      <c r="J141" s="145"/>
      <c r="K141" s="120"/>
    </row>
    <row r="142" spans="1:11" ht="11.25" customHeight="1" x14ac:dyDescent="0.2">
      <c r="A142" s="143">
        <v>3</v>
      </c>
      <c r="B142" s="143">
        <v>2</v>
      </c>
      <c r="C142" s="143">
        <v>2</v>
      </c>
      <c r="D142" s="143">
        <v>7</v>
      </c>
      <c r="E142" s="143">
        <v>1</v>
      </c>
      <c r="F142" s="143">
        <v>1</v>
      </c>
      <c r="G142" s="146" t="s">
        <v>222</v>
      </c>
      <c r="H142" s="143">
        <v>111</v>
      </c>
      <c r="I142" s="147"/>
      <c r="J142" s="147"/>
      <c r="K142" s="120"/>
    </row>
    <row r="143" spans="1:11" ht="11.25" customHeight="1" x14ac:dyDescent="0.2">
      <c r="A143" s="143">
        <v>3</v>
      </c>
      <c r="B143" s="143">
        <v>2</v>
      </c>
      <c r="C143" s="143">
        <v>2</v>
      </c>
      <c r="D143" s="143">
        <v>7</v>
      </c>
      <c r="E143" s="143">
        <v>1</v>
      </c>
      <c r="F143" s="143">
        <v>2</v>
      </c>
      <c r="G143" s="146" t="s">
        <v>223</v>
      </c>
      <c r="H143" s="143">
        <v>112</v>
      </c>
      <c r="I143" s="147"/>
      <c r="J143" s="141"/>
      <c r="K143" s="120"/>
    </row>
    <row r="144" spans="1:11" ht="24.75" customHeight="1" x14ac:dyDescent="0.2">
      <c r="A144" s="142">
        <v>3</v>
      </c>
      <c r="B144" s="142">
        <v>3</v>
      </c>
      <c r="C144" s="143"/>
      <c r="D144" s="143"/>
      <c r="E144" s="143"/>
      <c r="F144" s="143"/>
      <c r="G144" s="144" t="s">
        <v>284</v>
      </c>
      <c r="H144" s="143">
        <v>113</v>
      </c>
      <c r="I144" s="141"/>
      <c r="J144" s="145"/>
      <c r="K144" s="120"/>
    </row>
    <row r="145" spans="1:11" ht="33" customHeight="1" x14ac:dyDescent="0.2">
      <c r="A145" s="143">
        <v>3</v>
      </c>
      <c r="B145" s="143">
        <v>3</v>
      </c>
      <c r="C145" s="143">
        <v>1</v>
      </c>
      <c r="D145" s="143"/>
      <c r="E145" s="143"/>
      <c r="F145" s="143"/>
      <c r="G145" s="150" t="s">
        <v>285</v>
      </c>
      <c r="H145" s="143">
        <v>114</v>
      </c>
      <c r="I145" s="145"/>
      <c r="J145" s="145"/>
      <c r="K145" s="120"/>
    </row>
    <row r="146" spans="1:11" ht="11.25" customHeight="1" x14ac:dyDescent="0.2">
      <c r="A146" s="143">
        <v>3</v>
      </c>
      <c r="B146" s="143">
        <v>3</v>
      </c>
      <c r="C146" s="143">
        <v>1</v>
      </c>
      <c r="D146" s="143">
        <v>4</v>
      </c>
      <c r="E146" s="143">
        <v>1</v>
      </c>
      <c r="F146" s="143">
        <v>1</v>
      </c>
      <c r="G146" s="146" t="s">
        <v>228</v>
      </c>
      <c r="H146" s="143">
        <v>115</v>
      </c>
      <c r="I146" s="147"/>
      <c r="J146" s="147"/>
      <c r="K146" s="120"/>
    </row>
    <row r="147" spans="1:11" ht="11.25" customHeight="1" x14ac:dyDescent="0.2">
      <c r="A147" s="143">
        <v>3</v>
      </c>
      <c r="B147" s="143">
        <v>3</v>
      </c>
      <c r="C147" s="143">
        <v>1</v>
      </c>
      <c r="D147" s="143">
        <v>4</v>
      </c>
      <c r="E147" s="143">
        <v>1</v>
      </c>
      <c r="F147" s="143">
        <v>2</v>
      </c>
      <c r="G147" s="146" t="s">
        <v>229</v>
      </c>
      <c r="H147" s="143">
        <v>116</v>
      </c>
      <c r="I147" s="147"/>
      <c r="J147" s="147"/>
      <c r="K147" s="120"/>
    </row>
    <row r="148" spans="1:11" ht="11.25" customHeight="1" x14ac:dyDescent="0.2">
      <c r="A148" s="143">
        <v>3</v>
      </c>
      <c r="B148" s="143">
        <v>3</v>
      </c>
      <c r="C148" s="143">
        <v>1</v>
      </c>
      <c r="D148" s="143">
        <v>7</v>
      </c>
      <c r="E148" s="143">
        <v>1</v>
      </c>
      <c r="F148" s="143">
        <v>1</v>
      </c>
      <c r="G148" s="146" t="s">
        <v>230</v>
      </c>
      <c r="H148" s="143">
        <v>117</v>
      </c>
      <c r="I148" s="147"/>
      <c r="J148" s="147"/>
      <c r="K148" s="120"/>
    </row>
    <row r="149" spans="1:11" ht="11.25" customHeight="1" x14ac:dyDescent="0.2">
      <c r="A149" s="143">
        <v>3</v>
      </c>
      <c r="B149" s="143">
        <v>3</v>
      </c>
      <c r="C149" s="143">
        <v>1</v>
      </c>
      <c r="D149" s="143">
        <v>7</v>
      </c>
      <c r="E149" s="143">
        <v>1</v>
      </c>
      <c r="F149" s="143">
        <v>2</v>
      </c>
      <c r="G149" s="146" t="s">
        <v>231</v>
      </c>
      <c r="H149" s="143">
        <v>118</v>
      </c>
      <c r="I149" s="147"/>
      <c r="J149" s="145"/>
      <c r="K149" s="120"/>
    </row>
    <row r="150" spans="1:11" ht="33.75" customHeight="1" x14ac:dyDescent="0.2">
      <c r="A150" s="143">
        <v>3</v>
      </c>
      <c r="B150" s="143">
        <v>3</v>
      </c>
      <c r="C150" s="143">
        <v>2</v>
      </c>
      <c r="D150" s="143"/>
      <c r="E150" s="143"/>
      <c r="F150" s="143"/>
      <c r="G150" s="146" t="s">
        <v>286</v>
      </c>
      <c r="H150" s="143">
        <v>119</v>
      </c>
      <c r="I150" s="145"/>
      <c r="J150" s="145"/>
      <c r="K150" s="120"/>
    </row>
    <row r="151" spans="1:11" ht="11.25" customHeight="1" x14ac:dyDescent="0.2">
      <c r="A151" s="143">
        <v>3</v>
      </c>
      <c r="B151" s="143">
        <v>3</v>
      </c>
      <c r="C151" s="143">
        <v>2</v>
      </c>
      <c r="D151" s="143">
        <v>4</v>
      </c>
      <c r="E151" s="143">
        <v>1</v>
      </c>
      <c r="F151" s="143">
        <v>1</v>
      </c>
      <c r="G151" s="146" t="s">
        <v>228</v>
      </c>
      <c r="H151" s="143">
        <v>120</v>
      </c>
      <c r="I151" s="147"/>
      <c r="J151" s="147"/>
      <c r="K151" s="120"/>
    </row>
    <row r="152" spans="1:11" ht="11.25" customHeight="1" x14ac:dyDescent="0.2">
      <c r="A152" s="143">
        <v>3</v>
      </c>
      <c r="B152" s="143">
        <v>3</v>
      </c>
      <c r="C152" s="143">
        <v>2</v>
      </c>
      <c r="D152" s="143">
        <v>4</v>
      </c>
      <c r="E152" s="143">
        <v>1</v>
      </c>
      <c r="F152" s="143">
        <v>2</v>
      </c>
      <c r="G152" s="146" t="s">
        <v>229</v>
      </c>
      <c r="H152" s="143">
        <v>121</v>
      </c>
      <c r="I152" s="147"/>
      <c r="J152" s="145"/>
      <c r="K152" s="120"/>
    </row>
    <row r="153" spans="1:11" ht="11.25" customHeight="1" x14ac:dyDescent="0.2">
      <c r="A153" s="143">
        <v>3</v>
      </c>
      <c r="B153" s="143">
        <v>3</v>
      </c>
      <c r="C153" s="143">
        <v>2</v>
      </c>
      <c r="D153" s="143">
        <v>7</v>
      </c>
      <c r="E153" s="143">
        <v>1</v>
      </c>
      <c r="F153" s="143">
        <v>1</v>
      </c>
      <c r="G153" s="146" t="s">
        <v>230</v>
      </c>
      <c r="H153" s="143">
        <v>122</v>
      </c>
      <c r="I153" s="145"/>
      <c r="J153" s="147"/>
      <c r="K153" s="120"/>
    </row>
    <row r="154" spans="1:11" ht="11.25" customHeight="1" x14ac:dyDescent="0.2">
      <c r="A154" s="143">
        <v>3</v>
      </c>
      <c r="B154" s="143">
        <v>3</v>
      </c>
      <c r="C154" s="143">
        <v>2</v>
      </c>
      <c r="D154" s="143">
        <v>7</v>
      </c>
      <c r="E154" s="143">
        <v>1</v>
      </c>
      <c r="F154" s="143">
        <v>2</v>
      </c>
      <c r="G154" s="146" t="s">
        <v>231</v>
      </c>
      <c r="H154" s="143">
        <v>123</v>
      </c>
      <c r="I154" s="147"/>
      <c r="J154" s="161"/>
      <c r="K154" s="120"/>
    </row>
    <row r="155" spans="1:11" ht="14.25" customHeight="1" x14ac:dyDescent="0.2">
      <c r="A155" s="162"/>
      <c r="B155" s="162"/>
      <c r="C155" s="162"/>
      <c r="D155" s="162"/>
      <c r="E155" s="162"/>
      <c r="F155" s="162"/>
      <c r="G155" s="163" t="s">
        <v>287</v>
      </c>
      <c r="H155" s="164">
        <v>124</v>
      </c>
      <c r="I155" s="162"/>
      <c r="J155" s="162"/>
      <c r="K155" s="120"/>
    </row>
    <row r="156" spans="1:11" x14ac:dyDescent="0.2">
      <c r="A156" s="165"/>
      <c r="B156" s="165"/>
      <c r="C156" s="165"/>
      <c r="D156" s="165"/>
      <c r="E156" s="165"/>
      <c r="F156" s="165"/>
      <c r="G156" s="166"/>
      <c r="H156" s="167"/>
      <c r="I156" s="168"/>
      <c r="J156" s="169"/>
    </row>
  </sheetData>
  <mergeCells count="22">
    <mergeCell ref="A31:F31"/>
    <mergeCell ref="G17:I17"/>
    <mergeCell ref="A20:J20"/>
    <mergeCell ref="A21:J21"/>
    <mergeCell ref="B24:G24"/>
    <mergeCell ref="A28:F30"/>
    <mergeCell ref="G28:G30"/>
    <mergeCell ref="H28:H30"/>
    <mergeCell ref="I28:I30"/>
    <mergeCell ref="J28:J30"/>
    <mergeCell ref="G16:I16"/>
    <mergeCell ref="I1:K1"/>
    <mergeCell ref="S1:U1"/>
    <mergeCell ref="I2:K2"/>
    <mergeCell ref="S2:U2"/>
    <mergeCell ref="A4:J4"/>
    <mergeCell ref="F5:I5"/>
    <mergeCell ref="E6:J6"/>
    <mergeCell ref="A7:J7"/>
    <mergeCell ref="G9:I9"/>
    <mergeCell ref="G10:I10"/>
    <mergeCell ref="A11:J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2</vt:i4>
      </vt:variant>
    </vt:vector>
  </HeadingPairs>
  <TitlesOfParts>
    <vt:vector size="7" baseType="lpstr">
      <vt:lpstr> Pajamos forma Nr. 1-sav.</vt:lpstr>
      <vt:lpstr>Išlaidos pagal valstybės funkc.</vt:lpstr>
      <vt:lpstr>Išlaidos forma Nr. 2-sav.</vt:lpstr>
      <vt:lpstr>Aiškinamasis raštas</vt:lpstr>
      <vt:lpstr>Lapas1</vt:lpstr>
      <vt:lpstr>' Pajamos forma Nr. 1-sav.'!Print_Area</vt:lpstr>
      <vt:lpstr>' Pajamos forma Nr. 1-sav.'!Print_Titles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2024-01-29T12:18:41Z</cp:lastPrinted>
  <dcterms:created xsi:type="dcterms:W3CDTF">2018-03-15T08:43:51Z</dcterms:created>
  <dcterms:modified xsi:type="dcterms:W3CDTF">2024-02-07T06:13:23Z</dcterms:modified>
</cp:coreProperties>
</file>