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21570" windowHeight="6870" tabRatio="240"/>
  </bookViews>
  <sheets>
    <sheet name="1 lentele tūkst.Eur" sheetId="2" r:id="rId1"/>
  </sheets>
  <definedNames>
    <definedName name="_xlnm.Print_Area" localSheetId="0">'1 lentele tūkst.Eur'!$A$2:$CE$61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Y48" i="2" l="1"/>
  <c r="Y59" i="2" s="1"/>
  <c r="AR48" i="2"/>
  <c r="AR59" i="2" s="1"/>
  <c r="J37" i="2"/>
  <c r="J48" i="2" s="1"/>
  <c r="J59" i="2" s="1"/>
  <c r="X37" i="2"/>
  <c r="AA37" i="2"/>
  <c r="AA48" i="2" s="1"/>
  <c r="AA59" i="2" s="1"/>
  <c r="AD37" i="2"/>
  <c r="AE37" i="2"/>
  <c r="AE48" i="2" s="1"/>
  <c r="AE59" i="2" s="1"/>
  <c r="AO37" i="2"/>
  <c r="AP37" i="2"/>
  <c r="AR37" i="2"/>
  <c r="BE37" i="2"/>
  <c r="BI37" i="2"/>
  <c r="BJ37" i="2"/>
  <c r="BK37" i="2"/>
  <c r="AO29" i="2"/>
  <c r="AP29" i="2"/>
  <c r="AU29" i="2"/>
  <c r="AU37" i="2" s="1"/>
  <c r="BD29" i="2"/>
  <c r="BD37" i="2" s="1"/>
  <c r="BF29" i="2"/>
  <c r="BF37" i="2" s="1"/>
  <c r="BG29" i="2"/>
  <c r="BG37" i="2" s="1"/>
  <c r="BL29" i="2"/>
  <c r="BL37" i="2" s="1"/>
  <c r="BW29" i="2"/>
  <c r="BW37" i="2" s="1"/>
  <c r="BX29" i="2"/>
  <c r="BX37" i="2" s="1"/>
  <c r="BX48" i="2" s="1"/>
  <c r="AD29" i="2"/>
  <c r="W15" i="2"/>
  <c r="W22" i="2" s="1"/>
  <c r="X15" i="2"/>
  <c r="Y15" i="2"/>
  <c r="AD15" i="2"/>
  <c r="AD22" i="2"/>
  <c r="AD48" i="2" s="1"/>
  <c r="AD59" i="2" s="1"/>
  <c r="AO15" i="2"/>
  <c r="AO22" i="2"/>
  <c r="AO48" i="2" s="1"/>
  <c r="AO59" i="2" s="1"/>
  <c r="AP15" i="2"/>
  <c r="AU15" i="2"/>
  <c r="BE15" i="2"/>
  <c r="BE22" i="2" s="1"/>
  <c r="BF15" i="2"/>
  <c r="BG15" i="2"/>
  <c r="BL15" i="2"/>
  <c r="BL22" i="2" s="1"/>
  <c r="BU15" i="2"/>
  <c r="BU22" i="2" s="1"/>
  <c r="BW15" i="2"/>
  <c r="BW22" i="2" s="1"/>
  <c r="BW48" i="2" s="1"/>
  <c r="BX15" i="2"/>
  <c r="M15" i="2"/>
  <c r="M22" i="2"/>
  <c r="M48" i="2" s="1"/>
  <c r="M59" i="2" s="1"/>
  <c r="AM34" i="2"/>
  <c r="AZ57" i="2"/>
  <c r="AZ58" i="2"/>
  <c r="AZ59" i="2" s="1"/>
  <c r="BF57" i="2"/>
  <c r="BF58" i="2" s="1"/>
  <c r="BP57" i="2"/>
  <c r="BP58" i="2"/>
  <c r="BP59" i="2" s="1"/>
  <c r="BV57" i="2"/>
  <c r="BV58" i="2" s="1"/>
  <c r="BX57" i="2"/>
  <c r="BX58" i="2" s="1"/>
  <c r="AY51" i="2"/>
  <c r="AY57" i="2" s="1"/>
  <c r="AY58" i="2" s="1"/>
  <c r="AY59" i="2" s="1"/>
  <c r="BD51" i="2"/>
  <c r="BD57" i="2" s="1"/>
  <c r="BD58" i="2" s="1"/>
  <c r="BE51" i="2"/>
  <c r="BE57" i="2" s="1"/>
  <c r="BE58" i="2" s="1"/>
  <c r="BF51" i="2"/>
  <c r="BG51" i="2"/>
  <c r="BG57" i="2" s="1"/>
  <c r="BG58" i="2" s="1"/>
  <c r="BH51" i="2"/>
  <c r="BH57" i="2"/>
  <c r="BH58" i="2"/>
  <c r="BH59" i="2" s="1"/>
  <c r="BQ57" i="2"/>
  <c r="BQ58" i="2" s="1"/>
  <c r="BQ59" i="2" s="1"/>
  <c r="BU51" i="2"/>
  <c r="BU57" i="2"/>
  <c r="BU58" i="2"/>
  <c r="BV51" i="2"/>
  <c r="BW51" i="2"/>
  <c r="BW57" i="2" s="1"/>
  <c r="BW58" i="2" s="1"/>
  <c r="BX51" i="2"/>
  <c r="Y22" i="2"/>
  <c r="BF22" i="2"/>
  <c r="BF48" i="2" s="1"/>
  <c r="BF59" i="2" s="1"/>
  <c r="BG22" i="2"/>
  <c r="BX22" i="2"/>
  <c r="V16" i="2"/>
  <c r="W16" i="2"/>
  <c r="AM16" i="2"/>
  <c r="AN16" i="2"/>
  <c r="BD16" i="2"/>
  <c r="BD15" i="2" s="1"/>
  <c r="BD22" i="2" s="1"/>
  <c r="BD48" i="2" s="1"/>
  <c r="BD59" i="2" s="1"/>
  <c r="BE16" i="2"/>
  <c r="BU16" i="2"/>
  <c r="BV16" i="2"/>
  <c r="V17" i="2"/>
  <c r="W17" i="2"/>
  <c r="AM17" i="2"/>
  <c r="AN17" i="2"/>
  <c r="BD17" i="2"/>
  <c r="BE17" i="2"/>
  <c r="BU17" i="2"/>
  <c r="BV17" i="2"/>
  <c r="V18" i="2"/>
  <c r="W18" i="2"/>
  <c r="AM18" i="2"/>
  <c r="AM15" i="2" s="1"/>
  <c r="AM22" i="2" s="1"/>
  <c r="AN18" i="2"/>
  <c r="BD18" i="2"/>
  <c r="BE18" i="2"/>
  <c r="BU18" i="2"/>
  <c r="BV18" i="2"/>
  <c r="V19" i="2"/>
  <c r="W19" i="2"/>
  <c r="AM19" i="2"/>
  <c r="AN19" i="2"/>
  <c r="BD19" i="2"/>
  <c r="BE19" i="2"/>
  <c r="BU19" i="2"/>
  <c r="BV19" i="2"/>
  <c r="V20" i="2"/>
  <c r="W20" i="2"/>
  <c r="AM20" i="2"/>
  <c r="AN20" i="2"/>
  <c r="BD20" i="2"/>
  <c r="BE20" i="2"/>
  <c r="BU20" i="2"/>
  <c r="BV20" i="2"/>
  <c r="AM21" i="2"/>
  <c r="AN21" i="2"/>
  <c r="X22" i="2"/>
  <c r="AU22" i="2"/>
  <c r="V24" i="2"/>
  <c r="W24" i="2"/>
  <c r="W27" i="2"/>
  <c r="AM24" i="2"/>
  <c r="AM27" i="2"/>
  <c r="AN24" i="2"/>
  <c r="AN27" i="2"/>
  <c r="V26" i="2"/>
  <c r="V27" i="2"/>
  <c r="M27" i="2"/>
  <c r="X27" i="2"/>
  <c r="Y27" i="2"/>
  <c r="AD27" i="2"/>
  <c r="AO27" i="2"/>
  <c r="AP27" i="2"/>
  <c r="M29" i="2"/>
  <c r="M37" i="2" s="1"/>
  <c r="X29" i="2"/>
  <c r="Y29" i="2"/>
  <c r="Y37" i="2" s="1"/>
  <c r="V30" i="2"/>
  <c r="V29" i="2" s="1"/>
  <c r="V37" i="2" s="1"/>
  <c r="W30" i="2"/>
  <c r="AM30" i="2"/>
  <c r="AN30" i="2"/>
  <c r="AN29" i="2" s="1"/>
  <c r="AN37" i="2" s="1"/>
  <c r="BD30" i="2"/>
  <c r="BE30" i="2"/>
  <c r="BE29" i="2" s="1"/>
  <c r="BU30" i="2"/>
  <c r="BV30" i="2"/>
  <c r="V31" i="2"/>
  <c r="W31" i="2"/>
  <c r="W29" i="2" s="1"/>
  <c r="W37" i="2" s="1"/>
  <c r="AM31" i="2"/>
  <c r="AN31" i="2"/>
  <c r="BD31" i="2"/>
  <c r="BE31" i="2"/>
  <c r="BU31" i="2"/>
  <c r="BV31" i="2"/>
  <c r="V32" i="2"/>
  <c r="W32" i="2"/>
  <c r="AM32" i="2"/>
  <c r="AN32" i="2"/>
  <c r="BD32" i="2"/>
  <c r="BE32" i="2"/>
  <c r="BU32" i="2"/>
  <c r="BV32" i="2"/>
  <c r="V39" i="2"/>
  <c r="V40" i="2"/>
  <c r="W39" i="2"/>
  <c r="AM39" i="2"/>
  <c r="AM40" i="2" s="1"/>
  <c r="AN39" i="2"/>
  <c r="M40" i="2"/>
  <c r="W40" i="2"/>
  <c r="X40" i="2"/>
  <c r="Y40" i="2"/>
  <c r="AD40" i="2"/>
  <c r="AN40" i="2"/>
  <c r="AO40" i="2"/>
  <c r="AP40" i="2"/>
  <c r="AU40" i="2"/>
  <c r="BD40" i="2"/>
  <c r="BE40" i="2"/>
  <c r="BF40" i="2"/>
  <c r="BG40" i="2"/>
  <c r="BI40" i="2"/>
  <c r="BL40" i="2"/>
  <c r="BU40" i="2"/>
  <c r="BV40" i="2"/>
  <c r="BW40" i="2"/>
  <c r="BX40" i="2"/>
  <c r="V42" i="2"/>
  <c r="V43" i="2"/>
  <c r="W42" i="2"/>
  <c r="W43" i="2" s="1"/>
  <c r="AM42" i="2"/>
  <c r="AN42" i="2"/>
  <c r="BD42" i="2"/>
  <c r="BE42" i="2"/>
  <c r="BE43" i="2"/>
  <c r="BU42" i="2"/>
  <c r="BU43" i="2"/>
  <c r="BV42" i="2"/>
  <c r="BV43" i="2"/>
  <c r="M43" i="2"/>
  <c r="X43" i="2"/>
  <c r="Y43" i="2"/>
  <c r="AD43" i="2"/>
  <c r="AM43" i="2"/>
  <c r="AN43" i="2"/>
  <c r="AO43" i="2"/>
  <c r="AP43" i="2"/>
  <c r="AU43" i="2"/>
  <c r="BD43" i="2"/>
  <c r="BF43" i="2"/>
  <c r="BG43" i="2"/>
  <c r="BL43" i="2"/>
  <c r="BW43" i="2"/>
  <c r="BX43" i="2"/>
  <c r="AM45" i="2"/>
  <c r="AP45" i="2"/>
  <c r="AP47" i="2"/>
  <c r="AM46" i="2"/>
  <c r="AP46" i="2"/>
  <c r="AD47" i="2"/>
  <c r="AN47" i="2"/>
  <c r="AO47" i="2"/>
  <c r="AM47" i="2"/>
  <c r="BW59" i="2" l="1"/>
  <c r="BU48" i="2"/>
  <c r="BU59" i="2" s="1"/>
  <c r="BU29" i="2"/>
  <c r="BU37" i="2" s="1"/>
  <c r="AM29" i="2"/>
  <c r="AM37" i="2" s="1"/>
  <c r="AM48" i="2" s="1"/>
  <c r="AM59" i="2" s="1"/>
  <c r="W48" i="2"/>
  <c r="W59" i="2" s="1"/>
  <c r="AU48" i="2"/>
  <c r="AU59" i="2" s="1"/>
  <c r="BV15" i="2"/>
  <c r="BV22" i="2" s="1"/>
  <c r="AN15" i="2"/>
  <c r="AN22" i="2" s="1"/>
  <c r="AN48" i="2" s="1"/>
  <c r="AN59" i="2" s="1"/>
  <c r="V15" i="2"/>
  <c r="V22" i="2" s="1"/>
  <c r="V48" i="2" s="1"/>
  <c r="V59" i="2" s="1"/>
  <c r="BE48" i="2"/>
  <c r="BE59" i="2" s="1"/>
  <c r="AP48" i="2"/>
  <c r="AP59" i="2" s="1"/>
  <c r="X48" i="2"/>
  <c r="X59" i="2" s="1"/>
  <c r="BL48" i="2"/>
  <c r="BL59" i="2" s="1"/>
  <c r="BX59" i="2"/>
  <c r="BV29" i="2"/>
  <c r="BV37" i="2" s="1"/>
  <c r="BG48" i="2"/>
  <c r="BG59" i="2" s="1"/>
  <c r="BI48" i="2"/>
  <c r="BI59" i="2" s="1"/>
  <c r="BV48" i="2" l="1"/>
  <c r="BV59" i="2" s="1"/>
</calcChain>
</file>

<file path=xl/sharedStrings.xml><?xml version="1.0" encoding="utf-8"?>
<sst xmlns="http://schemas.openxmlformats.org/spreadsheetml/2006/main" count="367" uniqueCount="115">
  <si>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</si>
  <si>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</si>
  <si>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</si>
  <si>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</si>
  <si>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</si>
  <si>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</si>
  <si>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</si>
  <si>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</si>
  <si>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</si>
  <si>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</si>
  <si>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</si>
  <si>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</si>
  <si>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</si>
  <si>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</si>
  <si>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</si>
  <si>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</si>
  <si>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</si>
  <si>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</si>
  <si>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</si>
  <si>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</si>
  <si>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</si>
  <si>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</si>
  <si>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</si>
  <si>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</si>
  <si>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</si>
  <si>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</si>
  <si>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</si>
  <si>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</si>
  <si>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</si>
  <si>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</si>
  <si>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</si>
  <si>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</si>
  <si>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</si>
  <si>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</si>
  <si>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</si>
  <si>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</si>
  <si>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</si>
  <si>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</si>
  <si>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</si>
  <si>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r>
      <t xml:space="preserve">
</t>
    </r>
    <r>
      <rPr>
        <b/>
        <sz val="12"/>
        <rFont val="Times New Roman"/>
        <family val="1"/>
        <charset val="186"/>
      </rPr>
      <t>2016–2018 METŲ RAJONO INFRASTRUKTŪROS OBJEKTŲ IR BŪSTO PRIEŽIŪROS, MODERNIZAVIMO IR PLĖTROS</t>
    </r>
    <r>
      <rPr>
        <b/>
        <sz val="10"/>
        <rFont val="Times New Roman"/>
        <family val="1"/>
        <charset val="186"/>
      </rPr>
      <t xml:space="preserve">
</t>
    </r>
    <r>
      <rPr>
        <b/>
        <sz val="12"/>
        <rFont val="Times New Roman"/>
        <family val="1"/>
        <charset val="186"/>
      </rPr>
      <t xml:space="preserve">PROGRAMOS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</si>
  <si>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2015-ųjų metų</t>
  </si>
  <si>
    <t>2016-ųjų metų</t>
  </si>
  <si>
    <t>2017-ųjų metų</t>
  </si>
  <si>
    <t>2018-ųjų metų</t>
  </si>
  <si>
    <t>06 PROGRAMA. RAJONO INFRASTRUKTŪROS OBJEKTŲ IR BŪSTO PRIEŽIŪROS, MODERNIZAVIMAS IR PLĖTRA</t>
  </si>
  <si>
    <t>Gerinti gyvenimo kokybę seniūnijose, kuriant sveiką, saugią ir švarią aplinką. Pagal finansines galimybes rūpintis seniūnijai priskirtų gyvenamųjų vietovių plėtra</t>
  </si>
  <si>
    <t>Sudarytos sąlygos komunalinio ūkio paslaugų plėtrai</t>
  </si>
  <si>
    <t>Komunalinio ūkio plėtra</t>
  </si>
  <si>
    <t>Viešųjų erdvių priežiūra (šaligatvių valymas, žaliųjų plotų ir gėlynų priežiūra, ir t.t.)</t>
  </si>
  <si>
    <t>Eismo reguliavimo priemonių priežiūra ir remontas (prižiūrima pastatyti kelio ženklai, įrengiami nauji kelio ženklai)</t>
  </si>
  <si>
    <t xml:space="preserve">Alytaus rajono želdynų priežiūra (medžių genėjimas, pjovimas) </t>
  </si>
  <si>
    <t>Alytaus rajono kapinių priežiūrą (prižiūrimos kapinės)</t>
  </si>
  <si>
    <t>Vykdomas benamių gyvūnų gaudymas</t>
  </si>
  <si>
    <t>Iš viso uždaviniui:</t>
  </si>
  <si>
    <t>Sudaryti palankias sąlygas butų savininkams atnaujinti ir modernizuoti daugiabučius namus bei gyvenamąją aplinką Alytaus rajone</t>
  </si>
  <si>
    <t xml:space="preserve">Butrimonių katilinių renovavimo programos įgyvendinimas
</t>
  </si>
  <si>
    <t>Atlikti kasmetinius rajono kelių ir  miestelių ir kaimų gatvių priežiūros darbus</t>
  </si>
  <si>
    <t>Kelių transporto plėtra</t>
  </si>
  <si>
    <t>Kelių (gatvių) greideriavimas</t>
  </si>
  <si>
    <t>Kelių (gatvių) sniego valymas</t>
  </si>
  <si>
    <t>Kelių (gatvių) paprastasis remontas</t>
  </si>
  <si>
    <t>Viešųjų erdvių plotas, ha</t>
  </si>
  <si>
    <t>Kelio ženklų 
skaičius,vnt.</t>
  </si>
  <si>
    <t>Nugenėtų ir nupjautų medžių skaičius, vnt.</t>
  </si>
  <si>
    <t>Kapinių 
skaičius, vnt.</t>
  </si>
  <si>
    <t xml:space="preserve">Pagauta benamių gyvūnų,  pagal poreikį 
</t>
  </si>
  <si>
    <t xml:space="preserve"> pagal
 poreikį </t>
  </si>
  <si>
    <t xml:space="preserve"> pagal 
poreikį </t>
  </si>
  <si>
    <t>Mokamos paskolos dalies suma, tūkst. Eur</t>
  </si>
  <si>
    <t>Nugreideriuotų kelių ilgis, km</t>
  </si>
  <si>
    <t>Nuvalytų 
kelių ilgis, km</t>
  </si>
  <si>
    <t>Suremontuotų kelių ilgis, km</t>
  </si>
  <si>
    <t>Rekonstruotų kelių ilgis, km</t>
  </si>
  <si>
    <t>Kelių  (gatvių) su asfaltbetonio danga ilgis, km</t>
  </si>
  <si>
    <t>Kelių  (gatvių) ilgis rajone, km</t>
  </si>
  <si>
    <t>Apšviesti rajono gyvenviečių gatves ir plėsti gatvių apšvietimo tinklus</t>
  </si>
  <si>
    <t>Užtikrinti komunalinio ūkio skyriaus veiklos efektyvumą ir rezultatyvumą</t>
  </si>
  <si>
    <t xml:space="preserve">Komunalinio ūkio skyriaus veiklos organizavimas </t>
  </si>
  <si>
    <t>1890
1890</t>
  </si>
  <si>
    <t>1910
1910</t>
  </si>
  <si>
    <t>1930
1930</t>
  </si>
  <si>
    <r>
      <rPr>
        <b/>
        <sz val="9"/>
        <rFont val="Times New Roman"/>
        <family val="1"/>
        <charset val="186"/>
      </rPr>
      <t xml:space="preserve">Gatvių apšvietimo tinklų priežiūra </t>
    </r>
    <r>
      <rPr>
        <sz val="9"/>
        <rFont val="Times New Roman"/>
        <family val="1"/>
        <charset val="186"/>
      </rPr>
      <t>(vykdomi apšvietimo tinklų priežiūros ir remonto darbai, apmokama už sunaudotą apšvietimui elektros energiją)</t>
    </r>
  </si>
  <si>
    <t>Gatvių apšvietimo šviestuvų skaičius, vnt
Eksplotuojamų šviestuvų skaičius, vnt.</t>
  </si>
  <si>
    <t>02</t>
  </si>
  <si>
    <t>03</t>
  </si>
  <si>
    <t>04</t>
  </si>
  <si>
    <t>06</t>
  </si>
  <si>
    <t>05</t>
  </si>
  <si>
    <t>Iš viso tikslui:</t>
  </si>
  <si>
    <t>Iš viso  programai:</t>
  </si>
  <si>
    <t>Daugiabučių namų
 skaičius rajone, vnt.</t>
  </si>
  <si>
    <t>Daugiabučių  namų rėmimas</t>
  </si>
  <si>
    <t>Planuojamų remti renovuojamų namų skaičius, vnt.</t>
  </si>
  <si>
    <t>Alytaus rajono savivaldybės įmonės  „Simno komunalininkas“ technikos įsigijimas modernizuojant avarijų ir gedimų šalinimą</t>
  </si>
  <si>
    <t>Savivaldybės vietinės reikšmės kelių (gatvių)  tiesimas, taisymas, prižiūrėjimas ir saugaus eismo sąlygų užtikrinimas</t>
  </si>
  <si>
    <t>Miroslavo seniūnijos Zizėnų kaimo Dzūkų gatvei ir Krokialaukio seniūnijos Dapkiškių kaimo S. Konarskio gatvei (Nr. AL1225) rekonstruoti</t>
  </si>
  <si>
    <t>Privažiuojamajam vietinės reikšmės  keliui nuo Alytaus miesto prie Punios seniūnijos Panemuninkėlių kaimo (Nr. AL0006) rekonstruoti</t>
  </si>
  <si>
    <t>Atnaujinti ir plėtoti vandens ir nuotekų tinklus</t>
  </si>
  <si>
    <t>Vandens tiekimas ir nutekamojo vandens valymas</t>
  </si>
  <si>
    <t>Skiriamų lėšų suma, tūkst. Eur</t>
  </si>
  <si>
    <t>Didinti savivaldybės socialinio būsto fondą, kuris būtų nuomojamas mažas pajamas gaunantiems asmenims (šeimoms), turintiems teisę į socialinį būstą pagal Lietuvos Respublikos valstybės paramos būstui įsigyti ar išsinuomoti ir daugiabučiams namams atnaujinti (modernizuoti) įstatymą</t>
  </si>
  <si>
    <t>Socialinio būsto 
fondo plėtra:</t>
  </si>
  <si>
    <t>51,69 kv. m gyvenamųjų patalpų, esančių Margirio g. 17,
 Butrimonių mstl., Alytaus r. sav. remontas</t>
  </si>
  <si>
    <t>35,07 kv. m gyvenamųjų patalpų, esančių 
Savanorių g. 24, Daugų m., Alytaus r. sav., remontas</t>
  </si>
  <si>
    <t>Pastato – priešgaisrinio depo, esančio 
Turgaus a. 7, Daugų m., Alytaus r. sav., rekonstrukcija</t>
  </si>
  <si>
    <t>Butų pirkimas
 Alytaus rajone</t>
  </si>
  <si>
    <t>Suremontuotas gatvės ilgis, m</t>
  </si>
  <si>
    <t>Suremontuoto kelio ilgis, m</t>
  </si>
  <si>
    <t>Darbuotojų 
skaičius, asmenimis</t>
  </si>
  <si>
    <t>Įrengtų vandenviečių
 skaičius, vnt.</t>
  </si>
  <si>
    <t>A8</t>
  </si>
  <si>
    <t>Įrengiamų socialinių 
būstų skaičius,  vnt</t>
  </si>
  <si>
    <t>Būsto prieinamumo pažeidžiamoms gyventojų grupėms didinimas Alytaus rajone</t>
  </si>
  <si>
    <t>A6, 
A8</t>
  </si>
  <si>
    <t>Įrengiamų socialinių
 būstų skaičius,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</si>
</sst>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L_t_-;\-* #,##0.00\ _L_t_-;_-* &quot;-&quot;??\ _L_t_-;_-@_-"/>
    <numFmt numFmtId="165" formatCode="0.0"/>
    <numFmt numFmtId="166" formatCode="0.000"/>
  </numFmts>
  <fonts count="24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CCFFCC"/>
        <bgColor indexed="27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164" fontId="18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18" fillId="23" borderId="4" applyNumberFormat="0" applyAlignment="0" applyProtection="0"/>
  </cellStyleXfs>
  <cellXfs count="241">
    <xf numFmtId="0" fontId="0" fillId="0" borderId="0" xfId="0"/>
    <xf numFmtId="0" fontId="10" fillId="0" borderId="5" xfId="0" applyFont="1" applyFill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165" fontId="10" fillId="0" borderId="0" xfId="0" applyNumberFormat="1" applyFont="1" applyAlignment="1">
      <alignment vertical="top"/>
    </xf>
    <xf numFmtId="165" fontId="17" fillId="0" borderId="0" xfId="0" applyNumberFormat="1" applyFont="1" applyFill="1" applyAlignment="1">
      <alignment vertical="top"/>
    </xf>
    <xf numFmtId="0" fontId="16" fillId="0" borderId="0" xfId="0" applyFont="1"/>
    <xf numFmtId="0" fontId="10" fillId="0" borderId="0" xfId="0" applyNumberFormat="1" applyFont="1" applyAlignment="1">
      <alignment horizontal="left" vertical="top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vertical="center" textRotation="90" wrapText="1"/>
    </xf>
    <xf numFmtId="0" fontId="10" fillId="0" borderId="5" xfId="0" applyFont="1" applyFill="1" applyBorder="1" applyAlignment="1">
      <alignment horizontal="left" vertical="center" textRotation="90" wrapText="1"/>
    </xf>
    <xf numFmtId="165" fontId="16" fillId="24" borderId="5" xfId="0" applyNumberFormat="1" applyFont="1" applyFill="1" applyBorder="1" applyAlignment="1">
      <alignment horizontal="center" vertical="top"/>
    </xf>
    <xf numFmtId="165" fontId="14" fillId="25" borderId="5" xfId="0" applyNumberFormat="1" applyFont="1" applyFill="1" applyBorder="1" applyAlignment="1">
      <alignment horizontal="center" vertical="top"/>
    </xf>
    <xf numFmtId="165" fontId="19" fillId="24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 applyBorder="1" applyAlignment="1">
      <alignment vertical="top"/>
    </xf>
    <xf numFmtId="165" fontId="16" fillId="0" borderId="5" xfId="0" applyNumberFormat="1" applyFont="1" applyBorder="1" applyAlignment="1">
      <alignment horizontal="center" vertical="top"/>
    </xf>
    <xf numFmtId="165" fontId="19" fillId="0" borderId="5" xfId="0" applyNumberFormat="1" applyFont="1" applyBorder="1" applyAlignment="1">
      <alignment vertical="top"/>
    </xf>
    <xf numFmtId="165" fontId="16" fillId="0" borderId="5" xfId="0" applyNumberFormat="1" applyFont="1" applyFill="1" applyBorder="1" applyAlignment="1">
      <alignment horizontal="center" vertical="top"/>
    </xf>
    <xf numFmtId="165" fontId="19" fillId="0" borderId="5" xfId="0" applyNumberFormat="1" applyFont="1" applyFill="1" applyBorder="1" applyAlignment="1">
      <alignment horizontal="center" vertical="top"/>
    </xf>
    <xf numFmtId="0" fontId="12" fillId="0" borderId="5" xfId="0" applyFont="1" applyBorder="1" applyAlignment="1">
      <alignment vertical="top"/>
    </xf>
    <xf numFmtId="165" fontId="19" fillId="0" borderId="5" xfId="0" applyNumberFormat="1" applyFont="1" applyBorder="1" applyAlignment="1">
      <alignment horizontal="center" vertical="top"/>
    </xf>
    <xf numFmtId="165" fontId="15" fillId="4" borderId="5" xfId="0" applyNumberFormat="1" applyFont="1" applyFill="1" applyBorder="1" applyAlignment="1">
      <alignment horizontal="center" vertical="top"/>
    </xf>
    <xf numFmtId="165" fontId="15" fillId="8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center" textRotation="90"/>
    </xf>
    <xf numFmtId="165" fontId="19" fillId="0" borderId="6" xfId="0" applyNumberFormat="1" applyFont="1" applyBorder="1" applyAlignment="1">
      <alignment vertical="top"/>
    </xf>
    <xf numFmtId="165" fontId="15" fillId="4" borderId="6" xfId="0" applyNumberFormat="1" applyFont="1" applyFill="1" applyBorder="1" applyAlignment="1">
      <alignment horizontal="center" vertical="top"/>
    </xf>
    <xf numFmtId="165" fontId="15" fillId="8" borderId="6" xfId="0" applyNumberFormat="1" applyFont="1" applyFill="1" applyBorder="1" applyAlignment="1">
      <alignment horizontal="center" vertical="top"/>
    </xf>
    <xf numFmtId="49" fontId="14" fillId="25" borderId="7" xfId="0" applyNumberFormat="1" applyFont="1" applyFill="1" applyBorder="1" applyAlignment="1">
      <alignment horizontal="center" vertical="top"/>
    </xf>
    <xf numFmtId="165" fontId="14" fillId="25" borderId="8" xfId="0" applyNumberFormat="1" applyFont="1" applyFill="1" applyBorder="1" applyAlignment="1">
      <alignment horizontal="center" vertical="top"/>
    </xf>
    <xf numFmtId="165" fontId="14" fillId="25" borderId="9" xfId="0" applyNumberFormat="1" applyFont="1" applyFill="1" applyBorder="1" applyAlignment="1">
      <alignment horizontal="center" vertical="top"/>
    </xf>
    <xf numFmtId="0" fontId="10" fillId="0" borderId="5" xfId="29" applyFont="1" applyBorder="1" applyAlignment="1">
      <alignment horizontal="center" vertical="center" shrinkToFit="1"/>
    </xf>
    <xf numFmtId="0" fontId="10" fillId="0" borderId="6" xfId="29" applyFont="1" applyBorder="1" applyAlignment="1">
      <alignment horizontal="center" vertical="center" shrinkToFit="1"/>
    </xf>
    <xf numFmtId="0" fontId="10" fillId="0" borderId="10" xfId="0" applyFont="1" applyBorder="1" applyAlignment="1">
      <alignment vertical="top"/>
    </xf>
    <xf numFmtId="0" fontId="10" fillId="0" borderId="6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165" fontId="14" fillId="25" borderId="10" xfId="0" applyNumberFormat="1" applyFont="1" applyFill="1" applyBorder="1" applyAlignment="1">
      <alignment horizontal="center" vertical="top"/>
    </xf>
    <xf numFmtId="165" fontId="14" fillId="25" borderId="6" xfId="0" applyNumberFormat="1" applyFont="1" applyFill="1" applyBorder="1" applyAlignment="1">
      <alignment horizontal="center" vertical="top"/>
    </xf>
    <xf numFmtId="165" fontId="15" fillId="8" borderId="10" xfId="0" applyNumberFormat="1" applyFont="1" applyFill="1" applyBorder="1" applyAlignment="1">
      <alignment horizontal="center" vertical="top"/>
    </xf>
    <xf numFmtId="165" fontId="15" fillId="4" borderId="10" xfId="0" applyNumberFormat="1" applyFont="1" applyFill="1" applyBorder="1" applyAlignment="1">
      <alignment horizontal="center" vertical="top"/>
    </xf>
    <xf numFmtId="165" fontId="14" fillId="25" borderId="7" xfId="0" applyNumberFormat="1" applyFont="1" applyFill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2" fontId="16" fillId="0" borderId="11" xfId="0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6" fillId="0" borderId="5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0" fontId="16" fillId="0" borderId="14" xfId="0" applyFont="1" applyFill="1" applyBorder="1" applyAlignment="1">
      <alignment horizontal="left" vertical="top" wrapText="1"/>
    </xf>
    <xf numFmtId="0" fontId="19" fillId="0" borderId="5" xfId="0" applyFont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/>
    </xf>
    <xf numFmtId="0" fontId="16" fillId="0" borderId="5" xfId="0" applyFont="1" applyBorder="1" applyAlignment="1">
      <alignment horizontal="center" vertical="top" wrapText="1"/>
    </xf>
    <xf numFmtId="166" fontId="16" fillId="0" borderId="11" xfId="0" applyNumberFormat="1" applyFont="1" applyBorder="1" applyAlignment="1">
      <alignment horizontal="center" vertical="top" wrapText="1"/>
    </xf>
    <xf numFmtId="0" fontId="12" fillId="27" borderId="10" xfId="0" applyFont="1" applyFill="1" applyBorder="1" applyAlignment="1">
      <alignment vertical="top"/>
    </xf>
    <xf numFmtId="0" fontId="12" fillId="27" borderId="5" xfId="0" applyFont="1" applyFill="1" applyBorder="1" applyAlignment="1">
      <alignment vertical="top"/>
    </xf>
    <xf numFmtId="0" fontId="12" fillId="27" borderId="6" xfId="0" applyFont="1" applyFill="1" applyBorder="1" applyAlignment="1">
      <alignment vertical="top"/>
    </xf>
    <xf numFmtId="165" fontId="19" fillId="28" borderId="5" xfId="0" applyNumberFormat="1" applyFont="1" applyFill="1" applyBorder="1" applyAlignment="1">
      <alignment horizontal="center" vertical="top"/>
    </xf>
    <xf numFmtId="165" fontId="19" fillId="27" borderId="5" xfId="0" applyNumberFormat="1" applyFont="1" applyFill="1" applyBorder="1" applyAlignment="1">
      <alignment horizontal="center" vertical="top"/>
    </xf>
    <xf numFmtId="165" fontId="19" fillId="27" borderId="5" xfId="0" applyNumberFormat="1" applyFont="1" applyFill="1" applyBorder="1" applyAlignment="1">
      <alignment vertical="top"/>
    </xf>
    <xf numFmtId="165" fontId="19" fillId="27" borderId="6" xfId="0" applyNumberFormat="1" applyFont="1" applyFill="1" applyBorder="1" applyAlignment="1">
      <alignment vertical="top"/>
    </xf>
    <xf numFmtId="0" fontId="16" fillId="0" borderId="5" xfId="0" applyFont="1" applyFill="1" applyBorder="1" applyAlignment="1">
      <alignment horizontal="center" vertical="top" wrapText="1"/>
    </xf>
    <xf numFmtId="165" fontId="14" fillId="0" borderId="5" xfId="0" applyNumberFormat="1" applyFont="1" applyBorder="1" applyAlignment="1">
      <alignment horizontal="center" vertical="top"/>
    </xf>
    <xf numFmtId="49" fontId="16" fillId="0" borderId="5" xfId="0" applyNumberFormat="1" applyFont="1" applyBorder="1" applyAlignment="1">
      <alignment horizontal="center" vertical="top" wrapText="1"/>
    </xf>
    <xf numFmtId="49" fontId="16" fillId="0" borderId="5" xfId="0" applyNumberFormat="1" applyFont="1" applyBorder="1" applyAlignment="1">
      <alignment horizontal="center" vertical="top" textRotation="90"/>
    </xf>
    <xf numFmtId="0" fontId="12" fillId="0" borderId="5" xfId="0" applyFont="1" applyFill="1" applyBorder="1" applyAlignment="1">
      <alignment horizontal="center" vertical="top"/>
    </xf>
    <xf numFmtId="165" fontId="19" fillId="0" borderId="6" xfId="0" applyNumberFormat="1" applyFont="1" applyFill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12" fillId="0" borderId="15" xfId="0" applyFont="1" applyBorder="1" applyAlignment="1">
      <alignment vertical="top"/>
    </xf>
    <xf numFmtId="0" fontId="19" fillId="0" borderId="6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 wrapText="1"/>
    </xf>
    <xf numFmtId="166" fontId="16" fillId="0" borderId="6" xfId="0" applyNumberFormat="1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165" fontId="19" fillId="24" borderId="16" xfId="0" applyNumberFormat="1" applyFont="1" applyFill="1" applyBorder="1" applyAlignment="1">
      <alignment horizontal="center" vertical="top"/>
    </xf>
    <xf numFmtId="0" fontId="12" fillId="0" borderId="17" xfId="0" applyFont="1" applyBorder="1" applyAlignment="1">
      <alignment vertical="top"/>
    </xf>
    <xf numFmtId="0" fontId="19" fillId="0" borderId="18" xfId="0" applyFont="1" applyBorder="1" applyAlignment="1">
      <alignment horizontal="left" vertical="top" wrapText="1"/>
    </xf>
    <xf numFmtId="0" fontId="16" fillId="0" borderId="10" xfId="0" applyFont="1" applyFill="1" applyBorder="1" applyAlignment="1">
      <alignment vertical="top" wrapText="1"/>
    </xf>
    <xf numFmtId="165" fontId="16" fillId="24" borderId="6" xfId="0" applyNumberFormat="1" applyFont="1" applyFill="1" applyBorder="1" applyAlignment="1">
      <alignment horizontal="center" vertical="top"/>
    </xf>
    <xf numFmtId="165" fontId="14" fillId="27" borderId="5" xfId="0" applyNumberFormat="1" applyFont="1" applyFill="1" applyBorder="1" applyAlignment="1">
      <alignment horizontal="center" vertical="top"/>
    </xf>
    <xf numFmtId="165" fontId="14" fillId="8" borderId="5" xfId="0" applyNumberFormat="1" applyFont="1" applyFill="1" applyBorder="1" applyAlignment="1">
      <alignment horizontal="center" vertical="top"/>
    </xf>
    <xf numFmtId="0" fontId="14" fillId="0" borderId="5" xfId="0" applyFont="1" applyFill="1" applyBorder="1" applyAlignment="1">
      <alignment horizontal="left" vertical="top" wrapText="1"/>
    </xf>
    <xf numFmtId="49" fontId="14" fillId="8" borderId="10" xfId="0" applyNumberFormat="1" applyFont="1" applyFill="1" applyBorder="1" applyAlignment="1">
      <alignment horizontal="center" vertical="top" wrapText="1"/>
    </xf>
    <xf numFmtId="49" fontId="14" fillId="8" borderId="10" xfId="0" applyNumberFormat="1" applyFont="1" applyFill="1" applyBorder="1" applyAlignment="1">
      <alignment horizontal="center" vertical="top"/>
    </xf>
    <xf numFmtId="49" fontId="14" fillId="4" borderId="5" xfId="0" applyNumberFormat="1" applyFont="1" applyFill="1" applyBorder="1" applyAlignment="1">
      <alignment horizontal="center" vertical="top"/>
    </xf>
    <xf numFmtId="49" fontId="14" fillId="0" borderId="5" xfId="0" applyNumberFormat="1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6" fillId="0" borderId="5" xfId="0" applyFont="1" applyBorder="1" applyAlignment="1">
      <alignment vertical="top"/>
    </xf>
    <xf numFmtId="165" fontId="14" fillId="29" borderId="5" xfId="0" applyNumberFormat="1" applyFont="1" applyFill="1" applyBorder="1" applyAlignment="1">
      <alignment horizontal="center" vertical="top"/>
    </xf>
    <xf numFmtId="165" fontId="14" fillId="0" borderId="12" xfId="0" applyNumberFormat="1" applyFont="1" applyFill="1" applyBorder="1" applyAlignment="1">
      <alignment horizontal="center" vertical="top"/>
    </xf>
    <xf numFmtId="165" fontId="14" fillId="0" borderId="5" xfId="0" applyNumberFormat="1" applyFont="1" applyFill="1" applyBorder="1" applyAlignment="1">
      <alignment horizontal="center" vertical="top"/>
    </xf>
    <xf numFmtId="165" fontId="16" fillId="0" borderId="16" xfId="0" applyNumberFormat="1" applyFont="1" applyFill="1" applyBorder="1" applyAlignment="1">
      <alignment horizontal="center" vertical="top"/>
    </xf>
    <xf numFmtId="165" fontId="22" fillId="28" borderId="5" xfId="0" applyNumberFormat="1" applyFont="1" applyFill="1" applyBorder="1" applyAlignment="1">
      <alignment horizontal="center" vertical="top"/>
    </xf>
    <xf numFmtId="0" fontId="16" fillId="0" borderId="12" xfId="0" applyFont="1" applyBorder="1" applyAlignment="1">
      <alignment vertical="top" wrapText="1"/>
    </xf>
    <xf numFmtId="49" fontId="14" fillId="8" borderId="19" xfId="0" applyNumberFormat="1" applyFont="1" applyFill="1" applyBorder="1" applyAlignment="1">
      <alignment horizontal="center" vertical="top"/>
    </xf>
    <xf numFmtId="49" fontId="14" fillId="4" borderId="11" xfId="0" applyNumberFormat="1" applyFont="1" applyFill="1" applyBorder="1" applyAlignment="1">
      <alignment horizontal="center" vertical="top"/>
    </xf>
    <xf numFmtId="0" fontId="16" fillId="0" borderId="11" xfId="0" applyFont="1" applyBorder="1" applyAlignment="1">
      <alignment horizontal="left" vertical="top" wrapText="1"/>
    </xf>
    <xf numFmtId="49" fontId="14" fillId="0" borderId="11" xfId="0" applyNumberFormat="1" applyFont="1" applyBorder="1" applyAlignment="1">
      <alignment horizontal="center" vertical="top"/>
    </xf>
    <xf numFmtId="165" fontId="16" fillId="24" borderId="16" xfId="0" applyNumberFormat="1" applyFont="1" applyFill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right" vertical="top" wrapText="1"/>
    </xf>
    <xf numFmtId="49" fontId="14" fillId="8" borderId="18" xfId="0" applyNumberFormat="1" applyFont="1" applyFill="1" applyBorder="1" applyAlignment="1">
      <alignment horizontal="center" vertical="top"/>
    </xf>
    <xf numFmtId="165" fontId="16" fillId="0" borderId="5" xfId="0" applyNumberFormat="1" applyFont="1" applyFill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textRotation="90"/>
    </xf>
    <xf numFmtId="49" fontId="10" fillId="0" borderId="5" xfId="0" applyNumberFormat="1" applyFont="1" applyFill="1" applyBorder="1" applyAlignment="1">
      <alignment horizontal="center" vertical="top"/>
    </xf>
    <xf numFmtId="165" fontId="19" fillId="0" borderId="5" xfId="0" applyNumberFormat="1" applyFont="1" applyBorder="1" applyAlignment="1">
      <alignment horizontal="center" vertical="top" wrapText="1"/>
    </xf>
    <xf numFmtId="165" fontId="15" fillId="8" borderId="18" xfId="0" applyNumberFormat="1" applyFont="1" applyFill="1" applyBorder="1" applyAlignment="1">
      <alignment horizontal="center" vertical="top"/>
    </xf>
    <xf numFmtId="165" fontId="15" fillId="8" borderId="20" xfId="0" applyNumberFormat="1" applyFont="1" applyFill="1" applyBorder="1" applyAlignment="1">
      <alignment horizontal="center" vertical="top"/>
    </xf>
    <xf numFmtId="165" fontId="15" fillId="8" borderId="21" xfId="0" applyNumberFormat="1" applyFont="1" applyFill="1" applyBorder="1" applyAlignment="1">
      <alignment horizontal="center" vertical="top"/>
    </xf>
    <xf numFmtId="0" fontId="12" fillId="27" borderId="18" xfId="0" applyFont="1" applyFill="1" applyBorder="1" applyAlignment="1">
      <alignment vertical="top"/>
    </xf>
    <xf numFmtId="0" fontId="12" fillId="27" borderId="20" xfId="0" applyFont="1" applyFill="1" applyBorder="1" applyAlignment="1">
      <alignment vertical="top"/>
    </xf>
    <xf numFmtId="0" fontId="12" fillId="27" borderId="21" xfId="0" applyFont="1" applyFill="1" applyBorder="1" applyAlignment="1">
      <alignment vertical="top"/>
    </xf>
    <xf numFmtId="165" fontId="16" fillId="0" borderId="20" xfId="0" applyNumberFormat="1" applyFont="1" applyFill="1" applyBorder="1" applyAlignment="1">
      <alignment horizontal="center" vertical="top"/>
    </xf>
    <xf numFmtId="165" fontId="19" fillId="0" borderId="20" xfId="0" applyNumberFormat="1" applyFont="1" applyFill="1" applyBorder="1" applyAlignment="1">
      <alignment horizontal="center" vertical="top"/>
    </xf>
    <xf numFmtId="0" fontId="16" fillId="0" borderId="20" xfId="0" applyFont="1" applyFill="1" applyBorder="1" applyAlignment="1">
      <alignment horizontal="center" vertical="top"/>
    </xf>
    <xf numFmtId="165" fontId="14" fillId="0" borderId="14" xfId="0" applyNumberFormat="1" applyFont="1" applyFill="1" applyBorder="1" applyAlignment="1">
      <alignment horizontal="center" vertical="top"/>
    </xf>
    <xf numFmtId="165" fontId="14" fillId="0" borderId="20" xfId="0" applyNumberFormat="1" applyFont="1" applyFill="1" applyBorder="1" applyAlignment="1">
      <alignment horizontal="center" vertical="top"/>
    </xf>
    <xf numFmtId="165" fontId="16" fillId="0" borderId="22" xfId="0" applyNumberFormat="1" applyFont="1" applyFill="1" applyBorder="1" applyAlignment="1">
      <alignment horizontal="center" vertical="top"/>
    </xf>
    <xf numFmtId="165" fontId="19" fillId="0" borderId="22" xfId="0" applyNumberFormat="1" applyFont="1" applyFill="1" applyBorder="1" applyAlignment="1">
      <alignment horizontal="center" vertical="top"/>
    </xf>
    <xf numFmtId="0" fontId="12" fillId="0" borderId="18" xfId="0" applyFont="1" applyFill="1" applyBorder="1" applyAlignment="1">
      <alignment vertical="top" wrapText="1"/>
    </xf>
    <xf numFmtId="0" fontId="12" fillId="0" borderId="20" xfId="0" applyFont="1" applyFill="1" applyBorder="1" applyAlignment="1">
      <alignment horizontal="center" vertical="top"/>
    </xf>
    <xf numFmtId="0" fontId="12" fillId="0" borderId="21" xfId="0" applyFont="1" applyFill="1" applyBorder="1" applyAlignment="1">
      <alignment horizontal="center" vertical="top"/>
    </xf>
    <xf numFmtId="0" fontId="14" fillId="0" borderId="5" xfId="0" applyFont="1" applyBorder="1" applyAlignment="1">
      <alignment vertical="top" wrapText="1"/>
    </xf>
    <xf numFmtId="0" fontId="16" fillId="0" borderId="5" xfId="0" applyFont="1" applyBorder="1" applyAlignment="1">
      <alignment wrapText="1"/>
    </xf>
    <xf numFmtId="0" fontId="16" fillId="0" borderId="5" xfId="0" applyFont="1" applyBorder="1" applyAlignment="1">
      <alignment horizontal="left" vertical="top" wrapText="1"/>
    </xf>
    <xf numFmtId="165" fontId="16" fillId="0" borderId="11" xfId="0" applyNumberFormat="1" applyFont="1" applyBorder="1" applyAlignment="1">
      <alignment horizontal="center" vertical="top" wrapText="1"/>
    </xf>
    <xf numFmtId="0" fontId="14" fillId="0" borderId="16" xfId="0" applyFont="1" applyFill="1" applyBorder="1" applyAlignment="1">
      <alignment horizontal="left" vertical="top" wrapText="1"/>
    </xf>
    <xf numFmtId="0" fontId="12" fillId="27" borderId="19" xfId="0" applyFont="1" applyFill="1" applyBorder="1" applyAlignment="1">
      <alignment vertical="top"/>
    </xf>
    <xf numFmtId="0" fontId="12" fillId="27" borderId="11" xfId="0" applyFont="1" applyFill="1" applyBorder="1" applyAlignment="1">
      <alignment vertical="top"/>
    </xf>
    <xf numFmtId="0" fontId="12" fillId="27" borderId="23" xfId="0" applyFont="1" applyFill="1" applyBorder="1" applyAlignment="1">
      <alignment vertical="top"/>
    </xf>
    <xf numFmtId="0" fontId="12" fillId="0" borderId="24" xfId="0" applyFont="1" applyFill="1" applyBorder="1" applyAlignment="1">
      <alignment vertical="top" wrapText="1"/>
    </xf>
    <xf numFmtId="0" fontId="12" fillId="0" borderId="25" xfId="0" applyFont="1" applyFill="1" applyBorder="1" applyAlignment="1">
      <alignment horizontal="center" vertical="top"/>
    </xf>
    <xf numFmtId="0" fontId="12" fillId="0" borderId="26" xfId="0" applyFont="1" applyFill="1" applyBorder="1" applyAlignment="1">
      <alignment horizontal="center" vertical="top"/>
    </xf>
    <xf numFmtId="0" fontId="16" fillId="0" borderId="10" xfId="0" applyFont="1" applyBorder="1" applyAlignment="1">
      <alignment wrapText="1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5" xfId="0" applyFont="1" applyBorder="1" applyAlignment="1">
      <alignment vertical="top" wrapText="1"/>
    </xf>
    <xf numFmtId="49" fontId="16" fillId="0" borderId="12" xfId="0" applyNumberFormat="1" applyFont="1" applyBorder="1" applyAlignment="1">
      <alignment horizontal="center" vertical="top" wrapText="1"/>
    </xf>
    <xf numFmtId="49" fontId="10" fillId="0" borderId="5" xfId="0" applyNumberFormat="1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5" fillId="0" borderId="29" xfId="29" applyFont="1" applyBorder="1" applyAlignment="1">
      <alignment horizontal="center" vertical="center" shrinkToFit="1"/>
    </xf>
    <xf numFmtId="0" fontId="15" fillId="0" borderId="30" xfId="29" applyFont="1" applyBorder="1" applyAlignment="1">
      <alignment horizontal="center" vertical="center" shrinkToFit="1"/>
    </xf>
    <xf numFmtId="0" fontId="15" fillId="0" borderId="31" xfId="29" applyFont="1" applyBorder="1" applyAlignment="1">
      <alignment horizontal="center" vertical="center" shrinkToFi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33" xfId="29" applyFont="1" applyBorder="1" applyAlignment="1">
      <alignment horizontal="center" vertical="center" shrinkToFit="1"/>
    </xf>
    <xf numFmtId="0" fontId="12" fillId="0" borderId="10" xfId="29" applyFont="1" applyBorder="1" applyAlignment="1">
      <alignment horizontal="center" vertical="center" shrinkToFit="1"/>
    </xf>
    <xf numFmtId="49" fontId="14" fillId="8" borderId="18" xfId="0" applyNumberFormat="1" applyFont="1" applyFill="1" applyBorder="1" applyAlignment="1">
      <alignment horizontal="center" vertical="top"/>
    </xf>
    <xf numFmtId="49" fontId="14" fillId="8" borderId="19" xfId="0" applyNumberFormat="1" applyFont="1" applyFill="1" applyBorder="1" applyAlignment="1">
      <alignment horizontal="center" vertical="top"/>
    </xf>
    <xf numFmtId="0" fontId="16" fillId="0" borderId="20" xfId="0" applyFont="1" applyFill="1" applyBorder="1" applyAlignment="1">
      <alignment horizontal="left" vertical="top" wrapText="1"/>
    </xf>
    <xf numFmtId="0" fontId="16" fillId="0" borderId="11" xfId="0" applyFont="1" applyFill="1" applyBorder="1" applyAlignment="1">
      <alignment horizontal="left" vertical="top" wrapText="1"/>
    </xf>
    <xf numFmtId="49" fontId="10" fillId="0" borderId="20" xfId="0" applyNumberFormat="1" applyFont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center" vertical="top" wrapText="1"/>
    </xf>
    <xf numFmtId="49" fontId="10" fillId="0" borderId="20" xfId="0" applyNumberFormat="1" applyFont="1" applyFill="1" applyBorder="1" applyAlignment="1">
      <alignment horizontal="center" vertical="top"/>
    </xf>
    <xf numFmtId="49" fontId="10" fillId="0" borderId="11" xfId="0" applyNumberFormat="1" applyFont="1" applyFill="1" applyBorder="1" applyAlignment="1">
      <alignment horizontal="center" vertical="top"/>
    </xf>
    <xf numFmtId="49" fontId="10" fillId="0" borderId="20" xfId="0" applyNumberFormat="1" applyFont="1" applyBorder="1" applyAlignment="1">
      <alignment horizontal="center" vertical="top" textRotation="90"/>
    </xf>
    <xf numFmtId="49" fontId="10" fillId="0" borderId="11" xfId="0" applyNumberFormat="1" applyFont="1" applyBorder="1" applyAlignment="1">
      <alignment horizontal="center" vertical="top" textRotation="90"/>
    </xf>
    <xf numFmtId="49" fontId="14" fillId="0" borderId="20" xfId="0" applyNumberFormat="1" applyFont="1" applyBorder="1" applyAlignment="1">
      <alignment horizontal="center" vertical="top"/>
    </xf>
    <xf numFmtId="49" fontId="14" fillId="0" borderId="11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top" textRotation="90" wrapText="1"/>
    </xf>
    <xf numFmtId="0" fontId="10" fillId="0" borderId="10" xfId="0" applyFont="1" applyBorder="1" applyAlignment="1">
      <alignment horizontal="center" vertical="top" textRotation="90" wrapText="1"/>
    </xf>
    <xf numFmtId="0" fontId="10" fillId="0" borderId="27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4" borderId="5" xfId="0" applyNumberFormat="1" applyFont="1" applyFill="1" applyBorder="1" applyAlignment="1">
      <alignment horizontal="center" vertical="top"/>
    </xf>
    <xf numFmtId="49" fontId="14" fillId="8" borderId="10" xfId="0" applyNumberFormat="1" applyFont="1" applyFill="1" applyBorder="1" applyAlignment="1">
      <alignment horizontal="center" vertical="top"/>
    </xf>
    <xf numFmtId="0" fontId="12" fillId="0" borderId="27" xfId="29" applyFont="1" applyBorder="1" applyAlignment="1">
      <alignment horizontal="center" vertical="center" shrinkToFit="1"/>
    </xf>
    <xf numFmtId="0" fontId="12" fillId="0" borderId="28" xfId="29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1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top"/>
    </xf>
    <xf numFmtId="0" fontId="13" fillId="0" borderId="28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center" vertical="top"/>
    </xf>
    <xf numFmtId="0" fontId="10" fillId="0" borderId="30" xfId="0" applyFont="1" applyBorder="1" applyAlignment="1">
      <alignment horizontal="center" vertical="top"/>
    </xf>
    <xf numFmtId="0" fontId="14" fillId="8" borderId="5" xfId="0" applyFont="1" applyFill="1" applyBorder="1" applyAlignment="1">
      <alignment horizontal="left" vertical="top"/>
    </xf>
    <xf numFmtId="0" fontId="14" fillId="8" borderId="6" xfId="0" applyFont="1" applyFill="1" applyBorder="1" applyAlignment="1">
      <alignment horizontal="left" vertical="top"/>
    </xf>
    <xf numFmtId="0" fontId="14" fillId="26" borderId="5" xfId="0" applyFont="1" applyFill="1" applyBorder="1" applyAlignment="1">
      <alignment horizontal="right" vertical="top" wrapText="1"/>
    </xf>
    <xf numFmtId="0" fontId="13" fillId="0" borderId="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top" textRotation="90" wrapText="1"/>
    </xf>
    <xf numFmtId="0" fontId="10" fillId="0" borderId="5" xfId="0" applyFont="1" applyBorder="1" applyAlignment="1">
      <alignment horizontal="center" vertical="top" textRotation="90" wrapText="1"/>
    </xf>
    <xf numFmtId="0" fontId="16" fillId="0" borderId="5" xfId="0" applyFont="1" applyFill="1" applyBorder="1" applyAlignment="1">
      <alignment horizontal="left" vertical="top" wrapText="1"/>
    </xf>
    <xf numFmtId="49" fontId="14" fillId="4" borderId="20" xfId="0" applyNumberFormat="1" applyFont="1" applyFill="1" applyBorder="1" applyAlignment="1">
      <alignment horizontal="center" vertical="top"/>
    </xf>
    <xf numFmtId="49" fontId="14" fillId="4" borderId="11" xfId="0" applyNumberFormat="1" applyFont="1" applyFill="1" applyBorder="1" applyAlignment="1">
      <alignment horizontal="center" vertical="top"/>
    </xf>
    <xf numFmtId="49" fontId="14" fillId="27" borderId="16" xfId="0" applyNumberFormat="1" applyFont="1" applyFill="1" applyBorder="1" applyAlignment="1">
      <alignment horizontal="left" vertical="top"/>
    </xf>
    <xf numFmtId="49" fontId="14" fillId="27" borderId="32" xfId="0" applyNumberFormat="1" applyFont="1" applyFill="1" applyBorder="1" applyAlignment="1">
      <alignment horizontal="left" vertical="top"/>
    </xf>
    <xf numFmtId="49" fontId="14" fillId="27" borderId="34" xfId="0" applyNumberFormat="1" applyFont="1" applyFill="1" applyBorder="1" applyAlignment="1">
      <alignment horizontal="left" vertical="top"/>
    </xf>
    <xf numFmtId="0" fontId="10" fillId="0" borderId="6" xfId="0" applyFont="1" applyFill="1" applyBorder="1" applyAlignment="1">
      <alignment horizontal="center" vertical="center" textRotation="90" wrapText="1"/>
    </xf>
    <xf numFmtId="49" fontId="15" fillId="25" borderId="35" xfId="0" applyNumberFormat="1" applyFont="1" applyFill="1" applyBorder="1" applyAlignment="1">
      <alignment horizontal="right" vertical="top"/>
    </xf>
    <xf numFmtId="49" fontId="15" fillId="25" borderId="36" xfId="0" applyNumberFormat="1" applyFont="1" applyFill="1" applyBorder="1" applyAlignment="1">
      <alignment horizontal="right" vertical="top"/>
    </xf>
    <xf numFmtId="49" fontId="15" fillId="25" borderId="37" xfId="0" applyNumberFormat="1" applyFont="1" applyFill="1" applyBorder="1" applyAlignment="1">
      <alignment horizontal="right" vertical="top"/>
    </xf>
    <xf numFmtId="0" fontId="14" fillId="26" borderId="5" xfId="0" applyFont="1" applyFill="1" applyBorder="1" applyAlignment="1">
      <alignment horizontal="left" vertical="center" wrapText="1"/>
    </xf>
    <xf numFmtId="0" fontId="10" fillId="0" borderId="27" xfId="0" applyFont="1" applyBorder="1" applyAlignment="1">
      <alignment vertical="top" textRotation="90" wrapText="1"/>
    </xf>
    <xf numFmtId="0" fontId="10" fillId="0" borderId="5" xfId="0" applyFont="1" applyBorder="1" applyAlignment="1">
      <alignment vertical="top" textRotation="90" wrapText="1"/>
    </xf>
    <xf numFmtId="0" fontId="12" fillId="0" borderId="0" xfId="0" applyFont="1" applyBorder="1" applyAlignment="1">
      <alignment horizontal="center" vertical="top" wrapText="1"/>
    </xf>
    <xf numFmtId="0" fontId="10" fillId="0" borderId="27" xfId="0" applyNumberFormat="1" applyFont="1" applyBorder="1" applyAlignment="1">
      <alignment vertical="top" textRotation="90" wrapText="1"/>
    </xf>
    <xf numFmtId="0" fontId="10" fillId="0" borderId="5" xfId="0" applyNumberFormat="1" applyFont="1" applyBorder="1" applyAlignment="1">
      <alignment vertical="top" textRotation="90" wrapText="1"/>
    </xf>
    <xf numFmtId="0" fontId="14" fillId="26" borderId="22" xfId="0" applyFont="1" applyFill="1" applyBorder="1" applyAlignment="1">
      <alignment horizontal="left" wrapText="1"/>
    </xf>
    <xf numFmtId="0" fontId="14" fillId="26" borderId="38" xfId="0" applyFont="1" applyFill="1" applyBorder="1" applyAlignment="1">
      <alignment horizontal="left" wrapText="1"/>
    </xf>
    <xf numFmtId="0" fontId="14" fillId="26" borderId="14" xfId="0" applyFont="1" applyFill="1" applyBorder="1" applyAlignment="1">
      <alignment horizontal="left" wrapText="1"/>
    </xf>
    <xf numFmtId="0" fontId="14" fillId="26" borderId="16" xfId="0" applyFont="1" applyFill="1" applyBorder="1" applyAlignment="1">
      <alignment horizontal="left" vertical="top" wrapText="1"/>
    </xf>
    <xf numFmtId="0" fontId="14" fillId="26" borderId="32" xfId="0" applyFont="1" applyFill="1" applyBorder="1" applyAlignment="1">
      <alignment horizontal="left" vertical="top" wrapText="1"/>
    </xf>
    <xf numFmtId="0" fontId="14" fillId="26" borderId="34" xfId="0" applyFont="1" applyFill="1" applyBorder="1" applyAlignment="1">
      <alignment horizontal="left" vertical="top" wrapText="1"/>
    </xf>
    <xf numFmtId="0" fontId="14" fillId="4" borderId="5" xfId="0" applyFont="1" applyFill="1" applyBorder="1" applyAlignment="1">
      <alignment horizontal="left" vertical="top" wrapText="1"/>
    </xf>
    <xf numFmtId="0" fontId="14" fillId="4" borderId="6" xfId="0" applyFont="1" applyFill="1" applyBorder="1" applyAlignment="1">
      <alignment horizontal="left" vertical="top" wrapText="1"/>
    </xf>
    <xf numFmtId="0" fontId="21" fillId="25" borderId="10" xfId="0" applyFont="1" applyFill="1" applyBorder="1" applyAlignment="1">
      <alignment horizontal="left" vertical="top" wrapText="1"/>
    </xf>
    <xf numFmtId="0" fontId="21" fillId="25" borderId="5" xfId="0" applyFont="1" applyFill="1" applyBorder="1" applyAlignment="1">
      <alignment horizontal="left" vertical="top" wrapText="1"/>
    </xf>
    <xf numFmtId="0" fontId="21" fillId="25" borderId="6" xfId="0" applyFont="1" applyFill="1" applyBorder="1" applyAlignment="1">
      <alignment horizontal="left" vertical="top" wrapText="1"/>
    </xf>
    <xf numFmtId="0" fontId="16" fillId="0" borderId="18" xfId="0" applyFont="1" applyFill="1" applyBorder="1" applyAlignment="1">
      <alignment horizontal="left" vertical="top" wrapText="1"/>
    </xf>
    <xf numFmtId="0" fontId="16" fillId="0" borderId="19" xfId="0" applyFont="1" applyFill="1" applyBorder="1" applyAlignment="1">
      <alignment horizontal="left" vertical="top"/>
    </xf>
    <xf numFmtId="0" fontId="12" fillId="0" borderId="20" xfId="0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165" fontId="14" fillId="8" borderId="5" xfId="0" applyNumberFormat="1" applyFont="1" applyFill="1" applyBorder="1" applyAlignment="1">
      <alignment horizontal="right" vertical="top"/>
    </xf>
    <xf numFmtId="0" fontId="14" fillId="26" borderId="16" xfId="0" applyFont="1" applyFill="1" applyBorder="1" applyAlignment="1">
      <alignment horizontal="right" vertical="top" wrapText="1"/>
    </xf>
    <xf numFmtId="0" fontId="14" fillId="26" borderId="32" xfId="0" applyFont="1" applyFill="1" applyBorder="1" applyAlignment="1">
      <alignment horizontal="right" vertical="top" wrapText="1"/>
    </xf>
    <xf numFmtId="0" fontId="14" fillId="26" borderId="12" xfId="0" applyFont="1" applyFill="1" applyBorder="1" applyAlignment="1">
      <alignment horizontal="right" vertical="top" wrapText="1"/>
    </xf>
    <xf numFmtId="49" fontId="10" fillId="0" borderId="5" xfId="0" applyNumberFormat="1" applyFont="1" applyBorder="1" applyAlignment="1">
      <alignment horizontal="center" vertical="top" textRotation="90"/>
    </xf>
    <xf numFmtId="49" fontId="10" fillId="0" borderId="5" xfId="0" applyNumberFormat="1" applyFont="1" applyFill="1" applyBorder="1" applyAlignment="1">
      <alignment horizontal="center" vertical="top"/>
    </xf>
    <xf numFmtId="165" fontId="14" fillId="8" borderId="16" xfId="0" applyNumberFormat="1" applyFont="1" applyFill="1" applyBorder="1" applyAlignment="1">
      <alignment horizontal="right" vertical="top"/>
    </xf>
    <xf numFmtId="165" fontId="14" fillId="8" borderId="32" xfId="0" applyNumberFormat="1" applyFont="1" applyFill="1" applyBorder="1" applyAlignment="1">
      <alignment horizontal="right" vertical="top"/>
    </xf>
    <xf numFmtId="165" fontId="14" fillId="8" borderId="12" xfId="0" applyNumberFormat="1" applyFont="1" applyFill="1" applyBorder="1" applyAlignment="1">
      <alignment horizontal="right" vertical="top"/>
    </xf>
    <xf numFmtId="0" fontId="12" fillId="0" borderId="21" xfId="0" applyFont="1" applyFill="1" applyBorder="1" applyAlignment="1">
      <alignment horizontal="center" vertical="top"/>
    </xf>
    <xf numFmtId="0" fontId="12" fillId="0" borderId="23" xfId="0" applyFont="1" applyFill="1" applyBorder="1" applyAlignment="1">
      <alignment horizontal="center" vertical="top"/>
    </xf>
    <xf numFmtId="165" fontId="14" fillId="8" borderId="16" xfId="0" applyNumberFormat="1" applyFont="1" applyFill="1" applyBorder="1" applyAlignment="1">
      <alignment horizontal="left" vertical="top"/>
    </xf>
    <xf numFmtId="165" fontId="14" fillId="8" borderId="32" xfId="0" applyNumberFormat="1" applyFont="1" applyFill="1" applyBorder="1" applyAlignment="1">
      <alignment horizontal="left" vertical="top"/>
    </xf>
    <xf numFmtId="165" fontId="14" fillId="8" borderId="34" xfId="0" applyNumberFormat="1" applyFont="1" applyFill="1" applyBorder="1" applyAlignment="1">
      <alignment horizontal="left" vertical="top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Kablelis 2" xfId="30"/>
    <cellStyle name="Linked Cell" xfId="31"/>
    <cellStyle name="Neutral" xfId="32"/>
    <cellStyle name="Note" xfId="3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7"/>
  <sheetViews>
    <sheetView tabSelected="1" zoomScaleNormal="89" zoomScaleSheetLayoutView="100" workbookViewId="0">
      <pane xSplit="1" ySplit="12" topLeftCell="S58" activePane="bottomRight" state="frozen"/>
      <selection pane="topRight" activeCell="B1" sqref="B1"/>
      <selection pane="bottomLeft" activeCell="A13" sqref="A13"/>
      <selection pane="bottomRight" activeCell="B13" sqref="A13:IV13"/>
    </sheetView>
  </sheetViews>
  <sheetFormatPr defaultRowHeight="11.25" x14ac:dyDescent="0.2"/>
  <cols>
    <col min="1" max="1" width="2.140625" style="6" customWidth="1"/>
    <col min="2" max="2" width="3.7109375" style="4" customWidth="1"/>
    <col min="3" max="3" width="3.5703125" style="4" customWidth="1"/>
    <col min="4" max="4" width="2.5703125" style="4" customWidth="1"/>
    <col min="5" max="5" width="13.5703125" style="4" customWidth="1"/>
    <col min="6" max="6" width="3" style="4" customWidth="1"/>
    <col min="7" max="7" width="2.7109375" style="5" customWidth="1"/>
    <col min="8" max="8" width="4" style="5" customWidth="1"/>
    <col min="9" max="9" width="3.5703125" style="4" bestFit="1" customWidth="1"/>
    <col min="10" max="10" width="5.5703125" style="4" bestFit="1" customWidth="1"/>
    <col min="11" max="12" width="3.5703125" style="4" bestFit="1" customWidth="1"/>
    <col min="13" max="13" width="5.7109375" style="4" bestFit="1" customWidth="1"/>
    <col min="14" max="15" width="3.5703125" style="4" bestFit="1" customWidth="1"/>
    <col min="16" max="16" width="3.85546875" style="4" customWidth="1"/>
    <col min="17" max="21" width="3.5703125" style="4" bestFit="1" customWidth="1"/>
    <col min="22" max="23" width="5.7109375" style="4" bestFit="1" customWidth="1"/>
    <col min="24" max="24" width="4.140625" style="4" bestFit="1" customWidth="1"/>
    <col min="25" max="25" width="6.140625" style="4" customWidth="1"/>
    <col min="26" max="26" width="3.5703125" style="4" bestFit="1" customWidth="1"/>
    <col min="27" max="27" width="6.5703125" style="4" bestFit="1" customWidth="1"/>
    <col min="28" max="29" width="3.5703125" style="4" bestFit="1" customWidth="1"/>
    <col min="30" max="30" width="5.7109375" style="4" bestFit="1" customWidth="1"/>
    <col min="31" max="31" width="4.85546875" style="4" bestFit="1" customWidth="1"/>
    <col min="32" max="32" width="3.5703125" style="4" bestFit="1" customWidth="1"/>
    <col min="33" max="33" width="3.5703125" style="4" customWidth="1"/>
    <col min="34" max="35" width="3.5703125" style="4" bestFit="1" customWidth="1"/>
    <col min="36" max="36" width="3" style="4" bestFit="1" customWidth="1"/>
    <col min="37" max="38" width="3.5703125" style="4" bestFit="1" customWidth="1"/>
    <col min="39" max="40" width="5.7109375" style="4" bestFit="1" customWidth="1"/>
    <col min="41" max="41" width="4.85546875" style="4" customWidth="1"/>
    <col min="42" max="42" width="5.85546875" style="4" customWidth="1"/>
    <col min="43" max="43" width="3.5703125" style="4" bestFit="1" customWidth="1"/>
    <col min="44" max="44" width="5.7109375" style="4" bestFit="1" customWidth="1"/>
    <col min="45" max="46" width="3.5703125" style="4" bestFit="1" customWidth="1"/>
    <col min="47" max="47" width="5.7109375" style="6" bestFit="1" customWidth="1"/>
    <col min="48" max="48" width="3.140625" style="6" bestFit="1" customWidth="1"/>
    <col min="49" max="49" width="3.5703125" style="6" bestFit="1" customWidth="1"/>
    <col min="50" max="50" width="4" style="6" customWidth="1"/>
    <col min="51" max="51" width="5.85546875" style="6" customWidth="1"/>
    <col min="52" max="52" width="4.5703125" style="6" customWidth="1"/>
    <col min="53" max="55" width="3.5703125" style="6" bestFit="1" customWidth="1"/>
    <col min="56" max="57" width="5.7109375" style="6" bestFit="1" customWidth="1"/>
    <col min="58" max="58" width="4.140625" style="6" bestFit="1" customWidth="1"/>
    <col min="59" max="59" width="6.7109375" style="6" customWidth="1"/>
    <col min="60" max="60" width="4.85546875" style="4" customWidth="1"/>
    <col min="61" max="61" width="5.7109375" style="4" bestFit="1" customWidth="1"/>
    <col min="62" max="63" width="3.5703125" style="4" bestFit="1" customWidth="1"/>
    <col min="64" max="64" width="5.7109375" style="4" bestFit="1" customWidth="1"/>
    <col min="65" max="65" width="3.5703125" style="4" bestFit="1" customWidth="1"/>
    <col min="66" max="66" width="3.5703125" style="6" bestFit="1" customWidth="1"/>
    <col min="67" max="67" width="4.140625" style="6" customWidth="1"/>
    <col min="68" max="68" width="4.85546875" style="6" customWidth="1"/>
    <col min="69" max="72" width="3.5703125" style="6" bestFit="1" customWidth="1"/>
    <col min="73" max="74" width="5.7109375" style="6" bestFit="1" customWidth="1"/>
    <col min="75" max="75" width="4.42578125" style="6" customWidth="1"/>
    <col min="76" max="76" width="6" style="6" customWidth="1"/>
    <col min="77" max="77" width="13.140625" style="6" customWidth="1"/>
    <col min="78" max="16384" width="9.140625" style="6"/>
  </cols>
  <sheetData>
    <row r="1" spans="1:82" x14ac:dyDescent="0.2">
      <c r="BF1" s="4"/>
      <c r="BW1" s="4"/>
    </row>
    <row r="2" spans="1:82" ht="74.25" customHeight="1" x14ac:dyDescent="0.2">
      <c r="B2" s="168" t="s">
        <v>39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8"/>
      <c r="BX2" s="168"/>
      <c r="BY2" s="168"/>
      <c r="BZ2" s="168"/>
      <c r="CA2" s="168"/>
      <c r="CB2" s="168"/>
      <c r="CC2" s="168"/>
    </row>
    <row r="3" spans="1:82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169" t="s">
        <v>37</v>
      </c>
      <c r="CC3" s="169"/>
    </row>
    <row r="4" spans="1:82" ht="14.25" customHeight="1" x14ac:dyDescent="0.2"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46" t="s">
        <v>38</v>
      </c>
    </row>
    <row r="6" spans="1:82" ht="14.25" customHeight="1" x14ac:dyDescent="0.2">
      <c r="B6" s="3"/>
      <c r="C6" s="3"/>
      <c r="D6" s="3"/>
      <c r="E6" s="3"/>
      <c r="F6" s="3"/>
      <c r="G6" s="3"/>
      <c r="H6" s="1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  <c r="AP7" s="188"/>
      <c r="AQ7" s="188"/>
      <c r="AR7" s="188"/>
      <c r="AS7" s="188"/>
      <c r="AT7" s="188"/>
      <c r="AU7" s="188"/>
      <c r="AV7" s="188"/>
      <c r="AW7" s="188"/>
      <c r="AX7" s="188"/>
      <c r="AY7" s="188"/>
      <c r="AZ7" s="188"/>
      <c r="BA7" s="188"/>
      <c r="BB7" s="188"/>
      <c r="BC7" s="188"/>
      <c r="BD7" s="188"/>
      <c r="BE7" s="188"/>
      <c r="BF7" s="188"/>
      <c r="BG7" s="188"/>
      <c r="BH7" s="188"/>
      <c r="BI7" s="188"/>
      <c r="BJ7" s="188"/>
      <c r="BK7" s="188"/>
      <c r="BL7" s="188"/>
      <c r="BM7" s="188"/>
      <c r="BN7" s="188"/>
      <c r="BO7" s="188"/>
      <c r="BP7" s="188"/>
      <c r="BQ7" s="188"/>
      <c r="BR7" s="188"/>
      <c r="BS7" s="188"/>
      <c r="BT7" s="188"/>
      <c r="BU7" s="188"/>
      <c r="BV7" s="188"/>
      <c r="BW7" s="188"/>
      <c r="BX7" s="188"/>
      <c r="BY7" s="188"/>
      <c r="BZ7" s="188"/>
      <c r="CA7" s="188"/>
      <c r="CB7" s="188"/>
      <c r="CC7" s="188"/>
      <c r="CD7" s="188"/>
    </row>
    <row r="8" spans="1:82" ht="12" customHeight="1" thickBot="1" x14ac:dyDescent="0.25">
      <c r="A8" s="188"/>
      <c r="B8" s="171" t="s">
        <v>0</v>
      </c>
      <c r="C8" s="194" t="s">
        <v>1</v>
      </c>
      <c r="D8" s="194" t="s">
        <v>2</v>
      </c>
      <c r="E8" s="173" t="s">
        <v>31</v>
      </c>
      <c r="F8" s="207" t="s">
        <v>3</v>
      </c>
      <c r="G8" s="210" t="s">
        <v>4</v>
      </c>
      <c r="H8" s="207" t="s">
        <v>22</v>
      </c>
      <c r="I8" s="184">
        <v>2015</v>
      </c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>
        <v>2016</v>
      </c>
      <c r="AA8" s="184"/>
      <c r="AB8" s="184"/>
      <c r="AC8" s="184"/>
      <c r="AD8" s="184"/>
      <c r="AE8" s="184"/>
      <c r="AF8" s="184"/>
      <c r="AG8" s="184"/>
      <c r="AH8" s="184"/>
      <c r="AI8" s="184"/>
      <c r="AJ8" s="184"/>
      <c r="AK8" s="184"/>
      <c r="AL8" s="184"/>
      <c r="AM8" s="184"/>
      <c r="AN8" s="184"/>
      <c r="AO8" s="184"/>
      <c r="AP8" s="184"/>
      <c r="AQ8" s="184">
        <v>2017</v>
      </c>
      <c r="AR8" s="184"/>
      <c r="AS8" s="184"/>
      <c r="AT8" s="184"/>
      <c r="AU8" s="184"/>
      <c r="AV8" s="184"/>
      <c r="AW8" s="184"/>
      <c r="AX8" s="184"/>
      <c r="AY8" s="184"/>
      <c r="AZ8" s="184"/>
      <c r="BA8" s="184"/>
      <c r="BB8" s="184"/>
      <c r="BC8" s="184"/>
      <c r="BD8" s="184"/>
      <c r="BE8" s="184"/>
      <c r="BF8" s="184"/>
      <c r="BG8" s="184"/>
      <c r="BH8" s="184">
        <v>2018</v>
      </c>
      <c r="BI8" s="184"/>
      <c r="BJ8" s="184"/>
      <c r="BK8" s="184"/>
      <c r="BL8" s="184"/>
      <c r="BM8" s="184"/>
      <c r="BN8" s="184"/>
      <c r="BO8" s="184"/>
      <c r="BP8" s="184"/>
      <c r="BQ8" s="184"/>
      <c r="BR8" s="184"/>
      <c r="BS8" s="184"/>
      <c r="BT8" s="184"/>
      <c r="BU8" s="184"/>
      <c r="BV8" s="184"/>
      <c r="BW8" s="184"/>
      <c r="BX8" s="185"/>
      <c r="BY8" s="147" t="s">
        <v>32</v>
      </c>
      <c r="BZ8" s="148"/>
      <c r="CA8" s="148"/>
      <c r="CB8" s="148"/>
      <c r="CC8" s="149"/>
      <c r="CD8" s="188"/>
    </row>
    <row r="9" spans="1:82" ht="51" customHeight="1" x14ac:dyDescent="0.2">
      <c r="A9" s="188"/>
      <c r="B9" s="172"/>
      <c r="C9" s="195"/>
      <c r="D9" s="195"/>
      <c r="E9" s="174"/>
      <c r="F9" s="208"/>
      <c r="G9" s="211"/>
      <c r="H9" s="208"/>
      <c r="I9" s="181" t="s">
        <v>14</v>
      </c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3"/>
      <c r="V9" s="153" t="s">
        <v>16</v>
      </c>
      <c r="W9" s="153"/>
      <c r="X9" s="153"/>
      <c r="Y9" s="153"/>
      <c r="Z9" s="170" t="s">
        <v>14</v>
      </c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53" t="s">
        <v>36</v>
      </c>
      <c r="AN9" s="153"/>
      <c r="AO9" s="153"/>
      <c r="AP9" s="153"/>
      <c r="AQ9" s="170" t="s">
        <v>14</v>
      </c>
      <c r="AR9" s="170"/>
      <c r="AS9" s="170"/>
      <c r="AT9" s="170"/>
      <c r="AU9" s="170"/>
      <c r="AV9" s="170"/>
      <c r="AW9" s="170"/>
      <c r="AX9" s="170"/>
      <c r="AY9" s="170"/>
      <c r="AZ9" s="170"/>
      <c r="BA9" s="170"/>
      <c r="BB9" s="170"/>
      <c r="BC9" s="170"/>
      <c r="BD9" s="153" t="s">
        <v>17</v>
      </c>
      <c r="BE9" s="153"/>
      <c r="BF9" s="153"/>
      <c r="BG9" s="153"/>
      <c r="BH9" s="170" t="s">
        <v>14</v>
      </c>
      <c r="BI9" s="170"/>
      <c r="BJ9" s="170"/>
      <c r="BK9" s="170"/>
      <c r="BL9" s="170"/>
      <c r="BM9" s="170"/>
      <c r="BN9" s="170"/>
      <c r="BO9" s="170"/>
      <c r="BP9" s="170"/>
      <c r="BQ9" s="170"/>
      <c r="BR9" s="170"/>
      <c r="BS9" s="170"/>
      <c r="BT9" s="170"/>
      <c r="BU9" s="153" t="s">
        <v>17</v>
      </c>
      <c r="BV9" s="153"/>
      <c r="BW9" s="153"/>
      <c r="BX9" s="193"/>
      <c r="BY9" s="154" t="s">
        <v>15</v>
      </c>
      <c r="BZ9" s="178" t="s">
        <v>33</v>
      </c>
      <c r="CA9" s="178"/>
      <c r="CB9" s="178"/>
      <c r="CC9" s="179"/>
      <c r="CD9" s="188"/>
    </row>
    <row r="10" spans="1:82" ht="80.25" customHeight="1" x14ac:dyDescent="0.2">
      <c r="A10" s="188"/>
      <c r="B10" s="172"/>
      <c r="C10" s="195"/>
      <c r="D10" s="195"/>
      <c r="E10" s="174"/>
      <c r="F10" s="208"/>
      <c r="G10" s="211"/>
      <c r="H10" s="208"/>
      <c r="I10" s="150" t="s">
        <v>34</v>
      </c>
      <c r="J10" s="151"/>
      <c r="K10" s="151"/>
      <c r="L10" s="152"/>
      <c r="M10" s="181" t="s">
        <v>11</v>
      </c>
      <c r="N10" s="182"/>
      <c r="O10" s="182"/>
      <c r="P10" s="182"/>
      <c r="Q10" s="183"/>
      <c r="R10" s="180" t="s">
        <v>12</v>
      </c>
      <c r="S10" s="181" t="s">
        <v>13</v>
      </c>
      <c r="T10" s="182"/>
      <c r="U10" s="183"/>
      <c r="V10" s="180" t="s">
        <v>5</v>
      </c>
      <c r="W10" s="186" t="s">
        <v>6</v>
      </c>
      <c r="X10" s="186"/>
      <c r="Y10" s="187" t="s">
        <v>7</v>
      </c>
      <c r="Z10" s="170" t="s">
        <v>10</v>
      </c>
      <c r="AA10" s="170"/>
      <c r="AB10" s="170"/>
      <c r="AC10" s="170"/>
      <c r="AD10" s="181" t="s">
        <v>11</v>
      </c>
      <c r="AE10" s="182"/>
      <c r="AF10" s="182"/>
      <c r="AG10" s="182"/>
      <c r="AH10" s="183"/>
      <c r="AI10" s="180" t="s">
        <v>12</v>
      </c>
      <c r="AJ10" s="170" t="s">
        <v>13</v>
      </c>
      <c r="AK10" s="170"/>
      <c r="AL10" s="170"/>
      <c r="AM10" s="180" t="s">
        <v>5</v>
      </c>
      <c r="AN10" s="186" t="s">
        <v>6</v>
      </c>
      <c r="AO10" s="186"/>
      <c r="AP10" s="187" t="s">
        <v>7</v>
      </c>
      <c r="AQ10" s="170" t="s">
        <v>10</v>
      </c>
      <c r="AR10" s="170"/>
      <c r="AS10" s="170"/>
      <c r="AT10" s="170"/>
      <c r="AU10" s="181" t="s">
        <v>11</v>
      </c>
      <c r="AV10" s="182"/>
      <c r="AW10" s="182"/>
      <c r="AX10" s="182"/>
      <c r="AY10" s="183"/>
      <c r="AZ10" s="180" t="s">
        <v>12</v>
      </c>
      <c r="BA10" s="170" t="s">
        <v>13</v>
      </c>
      <c r="BB10" s="170"/>
      <c r="BC10" s="170"/>
      <c r="BD10" s="180" t="s">
        <v>5</v>
      </c>
      <c r="BE10" s="186" t="s">
        <v>6</v>
      </c>
      <c r="BF10" s="186"/>
      <c r="BG10" s="187" t="s">
        <v>7</v>
      </c>
      <c r="BH10" s="170" t="s">
        <v>10</v>
      </c>
      <c r="BI10" s="170"/>
      <c r="BJ10" s="170"/>
      <c r="BK10" s="170"/>
      <c r="BL10" s="181" t="s">
        <v>11</v>
      </c>
      <c r="BM10" s="182"/>
      <c r="BN10" s="182"/>
      <c r="BO10" s="182"/>
      <c r="BP10" s="183"/>
      <c r="BQ10" s="180" t="s">
        <v>12</v>
      </c>
      <c r="BR10" s="170" t="s">
        <v>13</v>
      </c>
      <c r="BS10" s="170"/>
      <c r="BT10" s="170"/>
      <c r="BU10" s="180" t="s">
        <v>5</v>
      </c>
      <c r="BV10" s="186" t="s">
        <v>6</v>
      </c>
      <c r="BW10" s="186"/>
      <c r="BX10" s="202" t="s">
        <v>7</v>
      </c>
      <c r="BY10" s="155"/>
      <c r="BZ10" s="36" t="s">
        <v>40</v>
      </c>
      <c r="CA10" s="36" t="s">
        <v>41</v>
      </c>
      <c r="CB10" s="36" t="s">
        <v>42</v>
      </c>
      <c r="CC10" s="37" t="s">
        <v>43</v>
      </c>
      <c r="CD10" s="188"/>
    </row>
    <row r="11" spans="1:82" ht="174" x14ac:dyDescent="0.2">
      <c r="A11" s="188"/>
      <c r="B11" s="172"/>
      <c r="C11" s="195"/>
      <c r="D11" s="195"/>
      <c r="E11" s="174"/>
      <c r="F11" s="208"/>
      <c r="G11" s="211"/>
      <c r="H11" s="208"/>
      <c r="I11" s="11" t="s">
        <v>27</v>
      </c>
      <c r="J11" s="11" t="s">
        <v>19</v>
      </c>
      <c r="K11" s="11" t="s">
        <v>20</v>
      </c>
      <c r="L11" s="11" t="s">
        <v>21</v>
      </c>
      <c r="M11" s="11" t="s">
        <v>28</v>
      </c>
      <c r="N11" s="11" t="s">
        <v>29</v>
      </c>
      <c r="O11" s="11" t="s">
        <v>35</v>
      </c>
      <c r="P11" s="11" t="s">
        <v>30</v>
      </c>
      <c r="Q11" s="11" t="s">
        <v>23</v>
      </c>
      <c r="R11" s="180"/>
      <c r="S11" s="11" t="s">
        <v>25</v>
      </c>
      <c r="T11" s="11" t="s">
        <v>26</v>
      </c>
      <c r="U11" s="11" t="s">
        <v>24</v>
      </c>
      <c r="V11" s="180"/>
      <c r="W11" s="11" t="s">
        <v>5</v>
      </c>
      <c r="X11" s="1" t="s">
        <v>8</v>
      </c>
      <c r="Y11" s="187"/>
      <c r="Z11" s="11" t="s">
        <v>27</v>
      </c>
      <c r="AA11" s="11" t="s">
        <v>19</v>
      </c>
      <c r="AB11" s="11" t="s">
        <v>20</v>
      </c>
      <c r="AC11" s="13" t="s">
        <v>21</v>
      </c>
      <c r="AD11" s="11" t="s">
        <v>28</v>
      </c>
      <c r="AE11" s="11" t="s">
        <v>29</v>
      </c>
      <c r="AF11" s="11" t="s">
        <v>35</v>
      </c>
      <c r="AG11" s="11" t="s">
        <v>30</v>
      </c>
      <c r="AH11" s="11" t="s">
        <v>23</v>
      </c>
      <c r="AI11" s="180"/>
      <c r="AJ11" s="11" t="s">
        <v>25</v>
      </c>
      <c r="AK11" s="11" t="s">
        <v>26</v>
      </c>
      <c r="AL11" s="29" t="s">
        <v>24</v>
      </c>
      <c r="AM11" s="180"/>
      <c r="AN11" s="11" t="s">
        <v>5</v>
      </c>
      <c r="AO11" s="1" t="s">
        <v>8</v>
      </c>
      <c r="AP11" s="187"/>
      <c r="AQ11" s="11" t="s">
        <v>27</v>
      </c>
      <c r="AR11" s="11" t="s">
        <v>19</v>
      </c>
      <c r="AS11" s="11" t="s">
        <v>20</v>
      </c>
      <c r="AT11" s="11" t="s">
        <v>21</v>
      </c>
      <c r="AU11" s="11" t="s">
        <v>28</v>
      </c>
      <c r="AV11" s="11" t="s">
        <v>29</v>
      </c>
      <c r="AW11" s="11" t="s">
        <v>35</v>
      </c>
      <c r="AX11" s="11" t="s">
        <v>30</v>
      </c>
      <c r="AY11" s="11" t="s">
        <v>23</v>
      </c>
      <c r="AZ11" s="180"/>
      <c r="BA11" s="11" t="s">
        <v>25</v>
      </c>
      <c r="BB11" s="11" t="s">
        <v>26</v>
      </c>
      <c r="BC11" s="29" t="s">
        <v>24</v>
      </c>
      <c r="BD11" s="180"/>
      <c r="BE11" s="11" t="s">
        <v>5</v>
      </c>
      <c r="BF11" s="14" t="s">
        <v>8</v>
      </c>
      <c r="BG11" s="187"/>
      <c r="BH11" s="11" t="s">
        <v>27</v>
      </c>
      <c r="BI11" s="11" t="s">
        <v>19</v>
      </c>
      <c r="BJ11" s="13" t="s">
        <v>20</v>
      </c>
      <c r="BK11" s="13" t="s">
        <v>21</v>
      </c>
      <c r="BL11" s="11" t="s">
        <v>28</v>
      </c>
      <c r="BM11" s="11" t="s">
        <v>29</v>
      </c>
      <c r="BN11" s="11" t="s">
        <v>35</v>
      </c>
      <c r="BO11" s="11" t="s">
        <v>30</v>
      </c>
      <c r="BP11" s="11" t="s">
        <v>23</v>
      </c>
      <c r="BQ11" s="180"/>
      <c r="BR11" s="11" t="s">
        <v>25</v>
      </c>
      <c r="BS11" s="11" t="s">
        <v>26</v>
      </c>
      <c r="BT11" s="29" t="s">
        <v>24</v>
      </c>
      <c r="BU11" s="180"/>
      <c r="BV11" s="11" t="s">
        <v>5</v>
      </c>
      <c r="BW11" s="14" t="s">
        <v>8</v>
      </c>
      <c r="BX11" s="202"/>
      <c r="BY11" s="38"/>
      <c r="BZ11" s="12"/>
      <c r="CA11" s="12"/>
      <c r="CB11" s="12"/>
      <c r="CC11" s="39"/>
      <c r="CD11" s="188"/>
    </row>
    <row r="12" spans="1:82" ht="16.5" customHeight="1" x14ac:dyDescent="0.2">
      <c r="A12" s="188"/>
      <c r="B12" s="220" t="s">
        <v>44</v>
      </c>
      <c r="C12" s="221"/>
      <c r="D12" s="221"/>
      <c r="E12" s="221"/>
      <c r="F12" s="221"/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21"/>
      <c r="Z12" s="221"/>
      <c r="AA12" s="221"/>
      <c r="AB12" s="221"/>
      <c r="AC12" s="221"/>
      <c r="AD12" s="221"/>
      <c r="AE12" s="221"/>
      <c r="AF12" s="221"/>
      <c r="AG12" s="221"/>
      <c r="AH12" s="221"/>
      <c r="AI12" s="221"/>
      <c r="AJ12" s="221"/>
      <c r="AK12" s="221"/>
      <c r="AL12" s="221"/>
      <c r="AM12" s="221"/>
      <c r="AN12" s="221"/>
      <c r="AO12" s="221"/>
      <c r="AP12" s="221"/>
      <c r="AQ12" s="221"/>
      <c r="AR12" s="221"/>
      <c r="AS12" s="221"/>
      <c r="AT12" s="221"/>
      <c r="AU12" s="221"/>
      <c r="AV12" s="221"/>
      <c r="AW12" s="221"/>
      <c r="AX12" s="221"/>
      <c r="AY12" s="221"/>
      <c r="AZ12" s="221"/>
      <c r="BA12" s="221"/>
      <c r="BB12" s="221"/>
      <c r="BC12" s="221"/>
      <c r="BD12" s="221"/>
      <c r="BE12" s="221"/>
      <c r="BF12" s="221"/>
      <c r="BG12" s="221"/>
      <c r="BH12" s="221"/>
      <c r="BI12" s="221"/>
      <c r="BJ12" s="221"/>
      <c r="BK12" s="221"/>
      <c r="BL12" s="221"/>
      <c r="BM12" s="221"/>
      <c r="BN12" s="221"/>
      <c r="BO12" s="221"/>
      <c r="BP12" s="221"/>
      <c r="BQ12" s="221"/>
      <c r="BR12" s="221"/>
      <c r="BS12" s="221"/>
      <c r="BT12" s="221"/>
      <c r="BU12" s="221"/>
      <c r="BV12" s="221"/>
      <c r="BW12" s="221"/>
      <c r="BX12" s="222"/>
      <c r="BY12" s="41"/>
      <c r="BZ12" s="16"/>
      <c r="CA12" s="16"/>
      <c r="CB12" s="16"/>
      <c r="CC12" s="42"/>
      <c r="CD12" s="188"/>
    </row>
    <row r="13" spans="1:82" s="20" customFormat="1" ht="15" customHeight="1" x14ac:dyDescent="0.2">
      <c r="A13" s="188"/>
      <c r="B13" s="87" t="s">
        <v>9</v>
      </c>
      <c r="C13" s="190" t="s">
        <v>45</v>
      </c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0"/>
      <c r="BD13" s="190"/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1"/>
      <c r="BY13" s="43"/>
      <c r="BZ13" s="28"/>
      <c r="CA13" s="28"/>
      <c r="CB13" s="28"/>
      <c r="CC13" s="32"/>
      <c r="CD13" s="188"/>
    </row>
    <row r="14" spans="1:82" s="20" customFormat="1" ht="15.75" customHeight="1" x14ac:dyDescent="0.2">
      <c r="A14" s="188"/>
      <c r="B14" s="88" t="s">
        <v>9</v>
      </c>
      <c r="C14" s="89" t="s">
        <v>9</v>
      </c>
      <c r="D14" s="218" t="s">
        <v>46</v>
      </c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  <c r="BA14" s="218"/>
      <c r="BB14" s="218"/>
      <c r="BC14" s="218"/>
      <c r="BD14" s="218"/>
      <c r="BE14" s="218"/>
      <c r="BF14" s="218"/>
      <c r="BG14" s="218"/>
      <c r="BH14" s="218"/>
      <c r="BI14" s="218"/>
      <c r="BJ14" s="218"/>
      <c r="BK14" s="218"/>
      <c r="BL14" s="218"/>
      <c r="BM14" s="218"/>
      <c r="BN14" s="218"/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44"/>
      <c r="BZ14" s="27"/>
      <c r="CA14" s="27"/>
      <c r="CB14" s="27"/>
      <c r="CC14" s="31"/>
      <c r="CD14" s="188"/>
    </row>
    <row r="15" spans="1:82" s="20" customFormat="1" ht="45.75" x14ac:dyDescent="0.2">
      <c r="A15" s="188"/>
      <c r="B15" s="88" t="s">
        <v>9</v>
      </c>
      <c r="C15" s="89" t="s">
        <v>9</v>
      </c>
      <c r="D15" s="90" t="s">
        <v>9</v>
      </c>
      <c r="E15" s="86" t="s">
        <v>47</v>
      </c>
      <c r="F15" s="107" t="s">
        <v>86</v>
      </c>
      <c r="G15" s="108" t="s">
        <v>18</v>
      </c>
      <c r="H15" s="109" t="s">
        <v>110</v>
      </c>
      <c r="I15" s="66"/>
      <c r="J15" s="66"/>
      <c r="K15" s="66"/>
      <c r="L15" s="66"/>
      <c r="M15" s="66">
        <f>M16+M17+M18+M19+M20</f>
        <v>336.79999999999995</v>
      </c>
      <c r="N15" s="66"/>
      <c r="O15" s="66"/>
      <c r="P15" s="66"/>
      <c r="Q15" s="66"/>
      <c r="R15" s="66"/>
      <c r="S15" s="66"/>
      <c r="T15" s="66"/>
      <c r="U15" s="66"/>
      <c r="V15" s="66">
        <f>V16+V17+V18+V19+V20</f>
        <v>336.79999999999995</v>
      </c>
      <c r="W15" s="66">
        <f>W16+W17+W18+W19+W20</f>
        <v>336.79999999999995</v>
      </c>
      <c r="X15" s="66">
        <f>X16+X17+X18+X19+X20</f>
        <v>0</v>
      </c>
      <c r="Y15" s="66">
        <f>Y16+Y17+Y18+Y19+Y20</f>
        <v>0</v>
      </c>
      <c r="Z15" s="66"/>
      <c r="AA15" s="66"/>
      <c r="AB15" s="66"/>
      <c r="AC15" s="66"/>
      <c r="AD15" s="66">
        <f>AD16+AD17+AD18+AD19+AD20</f>
        <v>336.79999999999995</v>
      </c>
      <c r="AE15" s="66"/>
      <c r="AF15" s="66"/>
      <c r="AG15" s="66"/>
      <c r="AH15" s="66"/>
      <c r="AI15" s="66"/>
      <c r="AJ15" s="66"/>
      <c r="AK15" s="66"/>
      <c r="AL15" s="66"/>
      <c r="AM15" s="66">
        <f>AM16+AM17+AM18+AM19+AM20</f>
        <v>336.79999999999995</v>
      </c>
      <c r="AN15" s="66">
        <f>AN16+AN17+AN18+AN19+AN20</f>
        <v>336.79999999999995</v>
      </c>
      <c r="AO15" s="66">
        <f>AO16+AO17+AO18+AO19+AO20</f>
        <v>0</v>
      </c>
      <c r="AP15" s="66">
        <f>AP16+AP17+AP18+AP19+AP20</f>
        <v>0</v>
      </c>
      <c r="AQ15" s="66"/>
      <c r="AR15" s="66"/>
      <c r="AS15" s="66"/>
      <c r="AT15" s="66"/>
      <c r="AU15" s="66">
        <f>AU16+AU17+AU18+AU19+AU20</f>
        <v>249.9</v>
      </c>
      <c r="AV15" s="66"/>
      <c r="AW15" s="66"/>
      <c r="AX15" s="66"/>
      <c r="AY15" s="66"/>
      <c r="AZ15" s="66"/>
      <c r="BA15" s="66"/>
      <c r="BB15" s="66"/>
      <c r="BC15" s="66"/>
      <c r="BD15" s="66">
        <f>BD16+BD17+BD18+BD19+BD20</f>
        <v>249.9</v>
      </c>
      <c r="BE15" s="66">
        <f>BE16+BE17+BE18+BE19+BE20</f>
        <v>249.9</v>
      </c>
      <c r="BF15" s="66">
        <f>BF16+BF17+BF18+BF19+BF20</f>
        <v>0</v>
      </c>
      <c r="BG15" s="66">
        <f>BG16+BG17+BG18+BG19+BG20</f>
        <v>0</v>
      </c>
      <c r="BH15" s="66"/>
      <c r="BI15" s="66"/>
      <c r="BJ15" s="66"/>
      <c r="BK15" s="66"/>
      <c r="BL15" s="66">
        <f>BL16+BL17+BL18+BL19+BL20</f>
        <v>249.9</v>
      </c>
      <c r="BM15" s="66"/>
      <c r="BN15" s="66"/>
      <c r="BO15" s="66"/>
      <c r="BP15" s="66"/>
      <c r="BQ15" s="66"/>
      <c r="BR15" s="66"/>
      <c r="BS15" s="66"/>
      <c r="BT15" s="66"/>
      <c r="BU15" s="66">
        <f>BU16+BU17+BU18+BU19+BU20</f>
        <v>249.9</v>
      </c>
      <c r="BV15" s="66">
        <f>BV16+BV17+BV18+BV19+BV20</f>
        <v>249.9</v>
      </c>
      <c r="BW15" s="66">
        <f>BW16+BW17+BW18+BW19+BW20</f>
        <v>0</v>
      </c>
      <c r="BX15" s="66">
        <f>BX16+BX17+BX18+BX19+BX20</f>
        <v>0</v>
      </c>
      <c r="BY15" s="80"/>
      <c r="CC15" s="72"/>
      <c r="CD15" s="188"/>
    </row>
    <row r="16" spans="1:82" s="20" customFormat="1" ht="72" x14ac:dyDescent="0.2">
      <c r="A16" s="188"/>
      <c r="B16" s="88" t="s">
        <v>9</v>
      </c>
      <c r="C16" s="89" t="s">
        <v>9</v>
      </c>
      <c r="D16" s="90" t="s">
        <v>9</v>
      </c>
      <c r="E16" s="47" t="s">
        <v>48</v>
      </c>
      <c r="F16" s="107" t="s">
        <v>86</v>
      </c>
      <c r="G16" s="108" t="s">
        <v>18</v>
      </c>
      <c r="H16" s="109" t="s">
        <v>110</v>
      </c>
      <c r="I16" s="21"/>
      <c r="J16" s="21"/>
      <c r="K16" s="21"/>
      <c r="L16" s="21"/>
      <c r="M16" s="21">
        <v>178.5</v>
      </c>
      <c r="N16" s="21"/>
      <c r="O16" s="21"/>
      <c r="P16" s="21"/>
      <c r="Q16" s="21"/>
      <c r="R16" s="21"/>
      <c r="S16" s="21"/>
      <c r="T16" s="21"/>
      <c r="U16" s="21"/>
      <c r="V16" s="17">
        <f>M16</f>
        <v>178.5</v>
      </c>
      <c r="W16" s="24">
        <f>M16</f>
        <v>178.5</v>
      </c>
      <c r="X16" s="24">
        <v>0</v>
      </c>
      <c r="Y16" s="15">
        <v>0</v>
      </c>
      <c r="Z16" s="17"/>
      <c r="AA16" s="17"/>
      <c r="AB16" s="17"/>
      <c r="AC16" s="17"/>
      <c r="AD16" s="17">
        <v>178.5</v>
      </c>
      <c r="AE16" s="17"/>
      <c r="AF16" s="17"/>
      <c r="AG16" s="17"/>
      <c r="AH16" s="17"/>
      <c r="AI16" s="17"/>
      <c r="AJ16" s="17"/>
      <c r="AK16" s="17"/>
      <c r="AL16" s="91"/>
      <c r="AM16" s="17">
        <f t="shared" ref="AM16:AM21" si="0">AD16</f>
        <v>178.5</v>
      </c>
      <c r="AN16" s="17">
        <f t="shared" ref="AN16:AN21" si="1">AD16</f>
        <v>178.5</v>
      </c>
      <c r="AO16" s="17">
        <v>0</v>
      </c>
      <c r="AP16" s="17">
        <v>0</v>
      </c>
      <c r="AQ16" s="17"/>
      <c r="AR16" s="17"/>
      <c r="AS16" s="17"/>
      <c r="AT16" s="17"/>
      <c r="AU16" s="17">
        <v>178.5</v>
      </c>
      <c r="AV16" s="17"/>
      <c r="AW16" s="17"/>
      <c r="AX16" s="17"/>
      <c r="AY16" s="17"/>
      <c r="AZ16" s="17"/>
      <c r="BA16" s="17"/>
      <c r="BB16" s="17"/>
      <c r="BC16" s="91"/>
      <c r="BD16" s="17">
        <f>AU16</f>
        <v>178.5</v>
      </c>
      <c r="BE16" s="17">
        <f>AU16</f>
        <v>178.5</v>
      </c>
      <c r="BF16" s="17">
        <v>0</v>
      </c>
      <c r="BG16" s="17">
        <v>0</v>
      </c>
      <c r="BH16" s="17"/>
      <c r="BI16" s="17"/>
      <c r="BJ16" s="17"/>
      <c r="BK16" s="17"/>
      <c r="BL16" s="17">
        <v>178.5</v>
      </c>
      <c r="BM16" s="17"/>
      <c r="BN16" s="17"/>
      <c r="BO16" s="17"/>
      <c r="BP16" s="17"/>
      <c r="BQ16" s="17"/>
      <c r="BR16" s="17"/>
      <c r="BS16" s="17"/>
      <c r="BT16" s="91"/>
      <c r="BU16" s="17">
        <f>BL16</f>
        <v>178.5</v>
      </c>
      <c r="BV16" s="17">
        <f>BL16</f>
        <v>178.5</v>
      </c>
      <c r="BW16" s="17">
        <v>0</v>
      </c>
      <c r="BX16" s="79">
        <v>0</v>
      </c>
      <c r="BY16" s="81" t="s">
        <v>61</v>
      </c>
      <c r="BZ16" s="54">
        <v>300</v>
      </c>
      <c r="CA16" s="54">
        <v>300</v>
      </c>
      <c r="CB16" s="54">
        <v>300</v>
      </c>
      <c r="CC16" s="73">
        <v>300</v>
      </c>
      <c r="CD16" s="188"/>
    </row>
    <row r="17" spans="1:82" s="20" customFormat="1" ht="99.75" customHeight="1" x14ac:dyDescent="0.2">
      <c r="A17" s="188"/>
      <c r="B17" s="88" t="s">
        <v>9</v>
      </c>
      <c r="C17" s="89" t="s">
        <v>9</v>
      </c>
      <c r="D17" s="90" t="s">
        <v>9</v>
      </c>
      <c r="E17" s="48" t="s">
        <v>49</v>
      </c>
      <c r="F17" s="107" t="s">
        <v>86</v>
      </c>
      <c r="G17" s="108" t="s">
        <v>18</v>
      </c>
      <c r="H17" s="109" t="s">
        <v>110</v>
      </c>
      <c r="I17" s="21"/>
      <c r="J17" s="21"/>
      <c r="K17" s="21"/>
      <c r="L17" s="21"/>
      <c r="M17" s="21">
        <v>112.9</v>
      </c>
      <c r="N17" s="21"/>
      <c r="O17" s="21"/>
      <c r="P17" s="21"/>
      <c r="Q17" s="21"/>
      <c r="R17" s="21"/>
      <c r="S17" s="21"/>
      <c r="T17" s="21"/>
      <c r="U17" s="21"/>
      <c r="V17" s="17">
        <f>M17</f>
        <v>112.9</v>
      </c>
      <c r="W17" s="24">
        <f>M17</f>
        <v>112.9</v>
      </c>
      <c r="X17" s="24">
        <v>0</v>
      </c>
      <c r="Y17" s="15">
        <v>0</v>
      </c>
      <c r="Z17" s="17"/>
      <c r="AA17" s="17"/>
      <c r="AB17" s="17"/>
      <c r="AC17" s="17"/>
      <c r="AD17" s="17">
        <v>112.9</v>
      </c>
      <c r="AE17" s="17"/>
      <c r="AF17" s="17"/>
      <c r="AG17" s="17"/>
      <c r="AH17" s="17"/>
      <c r="AI17" s="17"/>
      <c r="AJ17" s="17"/>
      <c r="AK17" s="17"/>
      <c r="AL17" s="91"/>
      <c r="AM17" s="17">
        <f t="shared" si="0"/>
        <v>112.9</v>
      </c>
      <c r="AN17" s="17">
        <f t="shared" si="1"/>
        <v>112.9</v>
      </c>
      <c r="AO17" s="17">
        <v>0</v>
      </c>
      <c r="AP17" s="17">
        <v>0</v>
      </c>
      <c r="AQ17" s="17"/>
      <c r="AR17" s="17"/>
      <c r="AS17" s="17"/>
      <c r="AT17" s="17"/>
      <c r="AU17" s="17">
        <v>26</v>
      </c>
      <c r="AV17" s="17"/>
      <c r="AW17" s="17"/>
      <c r="AX17" s="17"/>
      <c r="AY17" s="17"/>
      <c r="AZ17" s="17"/>
      <c r="BA17" s="17"/>
      <c r="BB17" s="17"/>
      <c r="BC17" s="91"/>
      <c r="BD17" s="17">
        <f>AU17</f>
        <v>26</v>
      </c>
      <c r="BE17" s="17">
        <f>AU17</f>
        <v>26</v>
      </c>
      <c r="BF17" s="17">
        <v>0</v>
      </c>
      <c r="BG17" s="17">
        <v>0</v>
      </c>
      <c r="BH17" s="17"/>
      <c r="BI17" s="17"/>
      <c r="BJ17" s="17"/>
      <c r="BK17" s="17"/>
      <c r="BL17" s="17">
        <v>26</v>
      </c>
      <c r="BM17" s="17"/>
      <c r="BN17" s="17"/>
      <c r="BO17" s="17"/>
      <c r="BP17" s="17"/>
      <c r="BQ17" s="17"/>
      <c r="BR17" s="17"/>
      <c r="BS17" s="17"/>
      <c r="BT17" s="91"/>
      <c r="BU17" s="17">
        <f>BL17</f>
        <v>26</v>
      </c>
      <c r="BV17" s="17">
        <f>BL17</f>
        <v>26</v>
      </c>
      <c r="BW17" s="17">
        <v>0</v>
      </c>
      <c r="BX17" s="79">
        <v>0</v>
      </c>
      <c r="BY17" s="77" t="s">
        <v>62</v>
      </c>
      <c r="BZ17" s="54">
        <v>300</v>
      </c>
      <c r="CA17" s="54">
        <v>300</v>
      </c>
      <c r="CB17" s="54">
        <v>250</v>
      </c>
      <c r="CC17" s="74">
        <v>250</v>
      </c>
      <c r="CD17" s="188"/>
    </row>
    <row r="18" spans="1:82" s="20" customFormat="1" ht="60" x14ac:dyDescent="0.2">
      <c r="A18" s="188"/>
      <c r="B18" s="88" t="s">
        <v>9</v>
      </c>
      <c r="C18" s="89" t="s">
        <v>9</v>
      </c>
      <c r="D18" s="90" t="s">
        <v>9</v>
      </c>
      <c r="E18" s="48" t="s">
        <v>50</v>
      </c>
      <c r="F18" s="107" t="s">
        <v>86</v>
      </c>
      <c r="G18" s="108" t="s">
        <v>18</v>
      </c>
      <c r="H18" s="109" t="s">
        <v>110</v>
      </c>
      <c r="I18" s="21"/>
      <c r="J18" s="21"/>
      <c r="K18" s="21"/>
      <c r="L18" s="21"/>
      <c r="M18" s="21">
        <v>29</v>
      </c>
      <c r="N18" s="21"/>
      <c r="O18" s="21"/>
      <c r="P18" s="21"/>
      <c r="Q18" s="21"/>
      <c r="R18" s="21"/>
      <c r="S18" s="21"/>
      <c r="T18" s="21"/>
      <c r="U18" s="21"/>
      <c r="V18" s="17">
        <f>M18</f>
        <v>29</v>
      </c>
      <c r="W18" s="24">
        <f>M18</f>
        <v>29</v>
      </c>
      <c r="X18" s="24">
        <v>0</v>
      </c>
      <c r="Y18" s="15">
        <v>0</v>
      </c>
      <c r="Z18" s="17"/>
      <c r="AA18" s="17"/>
      <c r="AB18" s="17"/>
      <c r="AC18" s="17"/>
      <c r="AD18" s="17">
        <v>29</v>
      </c>
      <c r="AE18" s="17"/>
      <c r="AF18" s="17"/>
      <c r="AG18" s="17"/>
      <c r="AH18" s="17"/>
      <c r="AI18" s="17"/>
      <c r="AJ18" s="17"/>
      <c r="AK18" s="17"/>
      <c r="AL18" s="91"/>
      <c r="AM18" s="17">
        <f t="shared" si="0"/>
        <v>29</v>
      </c>
      <c r="AN18" s="17">
        <f t="shared" si="1"/>
        <v>29</v>
      </c>
      <c r="AO18" s="17">
        <v>0</v>
      </c>
      <c r="AP18" s="17">
        <v>0</v>
      </c>
      <c r="AQ18" s="17"/>
      <c r="AR18" s="17"/>
      <c r="AS18" s="17"/>
      <c r="AT18" s="17"/>
      <c r="AU18" s="17">
        <v>29</v>
      </c>
      <c r="AV18" s="17"/>
      <c r="AW18" s="17"/>
      <c r="AX18" s="17"/>
      <c r="AY18" s="17"/>
      <c r="AZ18" s="17"/>
      <c r="BA18" s="17"/>
      <c r="BB18" s="17"/>
      <c r="BC18" s="91"/>
      <c r="BD18" s="17">
        <f>AU18</f>
        <v>29</v>
      </c>
      <c r="BE18" s="17">
        <f>AU18</f>
        <v>29</v>
      </c>
      <c r="BF18" s="17">
        <v>0</v>
      </c>
      <c r="BG18" s="17">
        <v>0</v>
      </c>
      <c r="BH18" s="17"/>
      <c r="BI18" s="17"/>
      <c r="BJ18" s="17"/>
      <c r="BK18" s="17"/>
      <c r="BL18" s="17">
        <v>29</v>
      </c>
      <c r="BM18" s="17"/>
      <c r="BN18" s="17"/>
      <c r="BO18" s="17"/>
      <c r="BP18" s="17"/>
      <c r="BQ18" s="17"/>
      <c r="BR18" s="17"/>
      <c r="BS18" s="17"/>
      <c r="BT18" s="91"/>
      <c r="BU18" s="17">
        <f>BL18</f>
        <v>29</v>
      </c>
      <c r="BV18" s="17">
        <f>BL18</f>
        <v>29</v>
      </c>
      <c r="BW18" s="17">
        <v>0</v>
      </c>
      <c r="BX18" s="79">
        <v>0</v>
      </c>
      <c r="BY18" s="77" t="s">
        <v>63</v>
      </c>
      <c r="BZ18" s="54">
        <v>90</v>
      </c>
      <c r="CA18" s="54">
        <v>100</v>
      </c>
      <c r="CB18" s="54">
        <v>60</v>
      </c>
      <c r="CC18" s="73">
        <v>60</v>
      </c>
      <c r="CD18" s="188"/>
    </row>
    <row r="19" spans="1:82" s="20" customFormat="1" ht="48" x14ac:dyDescent="0.2">
      <c r="A19" s="188"/>
      <c r="B19" s="88" t="s">
        <v>9</v>
      </c>
      <c r="C19" s="89" t="s">
        <v>9</v>
      </c>
      <c r="D19" s="90" t="s">
        <v>9</v>
      </c>
      <c r="E19" s="49" t="s">
        <v>51</v>
      </c>
      <c r="F19" s="107" t="s">
        <v>86</v>
      </c>
      <c r="G19" s="108" t="s">
        <v>18</v>
      </c>
      <c r="H19" s="109" t="s">
        <v>110</v>
      </c>
      <c r="I19" s="21"/>
      <c r="J19" s="21"/>
      <c r="K19" s="21"/>
      <c r="L19" s="21"/>
      <c r="M19" s="21">
        <v>14.4</v>
      </c>
      <c r="N19" s="21"/>
      <c r="O19" s="21"/>
      <c r="P19" s="21"/>
      <c r="Q19" s="21"/>
      <c r="R19" s="21"/>
      <c r="S19" s="21"/>
      <c r="T19" s="21"/>
      <c r="U19" s="21"/>
      <c r="V19" s="17">
        <f>M19</f>
        <v>14.4</v>
      </c>
      <c r="W19" s="24">
        <f>M19</f>
        <v>14.4</v>
      </c>
      <c r="X19" s="24">
        <v>0</v>
      </c>
      <c r="Y19" s="15">
        <v>0</v>
      </c>
      <c r="Z19" s="17"/>
      <c r="AA19" s="17"/>
      <c r="AB19" s="17"/>
      <c r="AC19" s="17"/>
      <c r="AD19" s="17">
        <v>14.4</v>
      </c>
      <c r="AE19" s="17"/>
      <c r="AF19" s="17"/>
      <c r="AG19" s="17"/>
      <c r="AH19" s="17"/>
      <c r="AI19" s="17"/>
      <c r="AJ19" s="17"/>
      <c r="AK19" s="17"/>
      <c r="AL19" s="91"/>
      <c r="AM19" s="17">
        <f t="shared" si="0"/>
        <v>14.4</v>
      </c>
      <c r="AN19" s="17">
        <f t="shared" si="1"/>
        <v>14.4</v>
      </c>
      <c r="AO19" s="17">
        <v>0</v>
      </c>
      <c r="AP19" s="17">
        <v>0</v>
      </c>
      <c r="AQ19" s="17"/>
      <c r="AR19" s="17"/>
      <c r="AS19" s="17"/>
      <c r="AT19" s="17"/>
      <c r="AU19" s="17">
        <v>14.4</v>
      </c>
      <c r="AV19" s="17"/>
      <c r="AW19" s="17"/>
      <c r="AX19" s="17"/>
      <c r="AY19" s="17"/>
      <c r="AZ19" s="17"/>
      <c r="BA19" s="17"/>
      <c r="BB19" s="17"/>
      <c r="BC19" s="91"/>
      <c r="BD19" s="17">
        <f>AU19</f>
        <v>14.4</v>
      </c>
      <c r="BE19" s="17">
        <f>AU19</f>
        <v>14.4</v>
      </c>
      <c r="BF19" s="17">
        <v>0</v>
      </c>
      <c r="BG19" s="17">
        <v>0</v>
      </c>
      <c r="BH19" s="17"/>
      <c r="BI19" s="17"/>
      <c r="BJ19" s="17"/>
      <c r="BK19" s="17"/>
      <c r="BL19" s="17">
        <v>14.4</v>
      </c>
      <c r="BM19" s="17"/>
      <c r="BN19" s="17"/>
      <c r="BO19" s="17"/>
      <c r="BP19" s="17"/>
      <c r="BQ19" s="17"/>
      <c r="BR19" s="17"/>
      <c r="BS19" s="17"/>
      <c r="BT19" s="91"/>
      <c r="BU19" s="17">
        <f>BL19</f>
        <v>14.4</v>
      </c>
      <c r="BV19" s="17">
        <f>BL19</f>
        <v>14.4</v>
      </c>
      <c r="BW19" s="17">
        <v>0</v>
      </c>
      <c r="BX19" s="79">
        <v>0</v>
      </c>
      <c r="BY19" s="82" t="s">
        <v>64</v>
      </c>
      <c r="BZ19" s="54">
        <v>176</v>
      </c>
      <c r="CA19" s="54">
        <v>176</v>
      </c>
      <c r="CB19" s="54">
        <v>176</v>
      </c>
      <c r="CC19" s="73">
        <v>176</v>
      </c>
      <c r="CD19" s="188"/>
    </row>
    <row r="20" spans="1:82" s="20" customFormat="1" ht="60" x14ac:dyDescent="0.2">
      <c r="A20" s="188"/>
      <c r="B20" s="88" t="s">
        <v>9</v>
      </c>
      <c r="C20" s="89" t="s">
        <v>9</v>
      </c>
      <c r="D20" s="90" t="s">
        <v>9</v>
      </c>
      <c r="E20" s="48" t="s">
        <v>52</v>
      </c>
      <c r="F20" s="107" t="s">
        <v>86</v>
      </c>
      <c r="G20" s="108" t="s">
        <v>18</v>
      </c>
      <c r="H20" s="109" t="s">
        <v>110</v>
      </c>
      <c r="I20" s="21"/>
      <c r="J20" s="21"/>
      <c r="K20" s="21"/>
      <c r="L20" s="21"/>
      <c r="M20" s="21">
        <v>2</v>
      </c>
      <c r="N20" s="21"/>
      <c r="O20" s="21"/>
      <c r="P20" s="21"/>
      <c r="Q20" s="21"/>
      <c r="R20" s="21"/>
      <c r="S20" s="21"/>
      <c r="T20" s="21"/>
      <c r="U20" s="21"/>
      <c r="V20" s="17">
        <f>M20</f>
        <v>2</v>
      </c>
      <c r="W20" s="24">
        <f>M20</f>
        <v>2</v>
      </c>
      <c r="X20" s="24">
        <v>0</v>
      </c>
      <c r="Y20" s="15">
        <v>0</v>
      </c>
      <c r="Z20" s="17"/>
      <c r="AA20" s="17"/>
      <c r="AB20" s="17"/>
      <c r="AC20" s="17"/>
      <c r="AD20" s="17">
        <v>2</v>
      </c>
      <c r="AE20" s="17"/>
      <c r="AF20" s="17"/>
      <c r="AG20" s="17"/>
      <c r="AH20" s="17"/>
      <c r="AI20" s="17"/>
      <c r="AJ20" s="17"/>
      <c r="AK20" s="17"/>
      <c r="AL20" s="91"/>
      <c r="AM20" s="17">
        <f t="shared" si="0"/>
        <v>2</v>
      </c>
      <c r="AN20" s="17">
        <f t="shared" si="1"/>
        <v>2</v>
      </c>
      <c r="AO20" s="17">
        <v>0</v>
      </c>
      <c r="AP20" s="17">
        <v>0</v>
      </c>
      <c r="AQ20" s="17"/>
      <c r="AR20" s="17"/>
      <c r="AS20" s="17"/>
      <c r="AT20" s="17"/>
      <c r="AU20" s="17">
        <v>2</v>
      </c>
      <c r="AV20" s="17"/>
      <c r="AW20" s="17"/>
      <c r="AX20" s="17"/>
      <c r="AY20" s="17"/>
      <c r="AZ20" s="17"/>
      <c r="BA20" s="17"/>
      <c r="BB20" s="17"/>
      <c r="BC20" s="91"/>
      <c r="BD20" s="17">
        <f>AU20</f>
        <v>2</v>
      </c>
      <c r="BE20" s="17">
        <f>AU20</f>
        <v>2</v>
      </c>
      <c r="BF20" s="17">
        <v>0</v>
      </c>
      <c r="BG20" s="17">
        <v>0</v>
      </c>
      <c r="BH20" s="17"/>
      <c r="BI20" s="17"/>
      <c r="BJ20" s="17"/>
      <c r="BK20" s="17"/>
      <c r="BL20" s="17">
        <v>2</v>
      </c>
      <c r="BM20" s="17"/>
      <c r="BN20" s="17"/>
      <c r="BO20" s="17"/>
      <c r="BP20" s="17"/>
      <c r="BQ20" s="17"/>
      <c r="BR20" s="17"/>
      <c r="BS20" s="17"/>
      <c r="BT20" s="91"/>
      <c r="BU20" s="17">
        <f>BL20</f>
        <v>2</v>
      </c>
      <c r="BV20" s="17">
        <f>BL20</f>
        <v>2</v>
      </c>
      <c r="BW20" s="17">
        <v>0</v>
      </c>
      <c r="BX20" s="79">
        <v>0</v>
      </c>
      <c r="BY20" s="82" t="s">
        <v>65</v>
      </c>
      <c r="BZ20" s="54" t="s">
        <v>66</v>
      </c>
      <c r="CA20" s="54" t="s">
        <v>66</v>
      </c>
      <c r="CB20" s="54" t="s">
        <v>67</v>
      </c>
      <c r="CC20" s="73" t="s">
        <v>67</v>
      </c>
      <c r="CD20" s="188"/>
    </row>
    <row r="21" spans="1:82" s="20" customFormat="1" ht="108" x14ac:dyDescent="0.2">
      <c r="A21" s="188"/>
      <c r="B21" s="88" t="s">
        <v>9</v>
      </c>
      <c r="C21" s="89" t="s">
        <v>9</v>
      </c>
      <c r="D21" s="90" t="s">
        <v>83</v>
      </c>
      <c r="E21" s="48" t="s">
        <v>93</v>
      </c>
      <c r="F21" s="107" t="s">
        <v>86</v>
      </c>
      <c r="G21" s="108" t="s">
        <v>18</v>
      </c>
      <c r="H21" s="109" t="s">
        <v>110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7"/>
      <c r="W21" s="24"/>
      <c r="X21" s="24"/>
      <c r="Y21" s="15"/>
      <c r="Z21" s="17"/>
      <c r="AA21" s="17"/>
      <c r="AB21" s="17"/>
      <c r="AC21" s="17"/>
      <c r="AD21" s="17">
        <v>50</v>
      </c>
      <c r="AE21" s="17"/>
      <c r="AF21" s="17"/>
      <c r="AG21" s="17"/>
      <c r="AH21" s="17"/>
      <c r="AI21" s="17"/>
      <c r="AJ21" s="17"/>
      <c r="AK21" s="17"/>
      <c r="AL21" s="91"/>
      <c r="AM21" s="17">
        <f t="shared" si="0"/>
        <v>50</v>
      </c>
      <c r="AN21" s="17">
        <f t="shared" si="1"/>
        <v>50</v>
      </c>
      <c r="AO21" s="17">
        <v>0</v>
      </c>
      <c r="AP21" s="17">
        <v>0</v>
      </c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91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91"/>
      <c r="BU21" s="17"/>
      <c r="BV21" s="17"/>
      <c r="BW21" s="17"/>
      <c r="BX21" s="79"/>
      <c r="BY21" s="82" t="s">
        <v>99</v>
      </c>
      <c r="BZ21" s="54"/>
      <c r="CA21" s="110">
        <v>50</v>
      </c>
      <c r="CB21" s="54"/>
      <c r="CC21" s="73"/>
      <c r="CD21" s="188"/>
    </row>
    <row r="22" spans="1:82" s="20" customFormat="1" ht="12.75" customHeight="1" x14ac:dyDescent="0.2">
      <c r="A22" s="188"/>
      <c r="B22" s="88" t="s">
        <v>9</v>
      </c>
      <c r="C22" s="89" t="s">
        <v>9</v>
      </c>
      <c r="D22" s="192" t="s">
        <v>53</v>
      </c>
      <c r="E22" s="192"/>
      <c r="F22" s="192"/>
      <c r="G22" s="192"/>
      <c r="H22" s="192"/>
      <c r="I22" s="84"/>
      <c r="J22" s="84"/>
      <c r="K22" s="84"/>
      <c r="L22" s="84"/>
      <c r="M22" s="84">
        <f>M15+M21</f>
        <v>336.79999999999995</v>
      </c>
      <c r="N22" s="84"/>
      <c r="O22" s="84"/>
      <c r="P22" s="84"/>
      <c r="Q22" s="84"/>
      <c r="R22" s="84"/>
      <c r="S22" s="84"/>
      <c r="T22" s="84"/>
      <c r="U22" s="84"/>
      <c r="V22" s="84">
        <f>V15+V21</f>
        <v>336.79999999999995</v>
      </c>
      <c r="W22" s="84">
        <f>W15+W21</f>
        <v>336.79999999999995</v>
      </c>
      <c r="X22" s="84">
        <f>X15+X21</f>
        <v>0</v>
      </c>
      <c r="Y22" s="84">
        <f>Y15+Y21</f>
        <v>0</v>
      </c>
      <c r="Z22" s="84"/>
      <c r="AA22" s="84"/>
      <c r="AB22" s="84"/>
      <c r="AC22" s="84"/>
      <c r="AD22" s="84">
        <f>AD15+AD21</f>
        <v>386.79999999999995</v>
      </c>
      <c r="AE22" s="84"/>
      <c r="AF22" s="84"/>
      <c r="AG22" s="84"/>
      <c r="AH22" s="84"/>
      <c r="AI22" s="84"/>
      <c r="AJ22" s="84"/>
      <c r="AK22" s="84"/>
      <c r="AL22" s="84"/>
      <c r="AM22" s="84">
        <f>AM15+AM21</f>
        <v>386.79999999999995</v>
      </c>
      <c r="AN22" s="84">
        <f>AN15+AN21</f>
        <v>386.79999999999995</v>
      </c>
      <c r="AO22" s="84">
        <f>AO15+AO21</f>
        <v>0</v>
      </c>
      <c r="AP22" s="84">
        <v>0</v>
      </c>
      <c r="AQ22" s="84"/>
      <c r="AR22" s="84"/>
      <c r="AS22" s="84"/>
      <c r="AT22" s="84"/>
      <c r="AU22" s="84">
        <f>AU15+AU21</f>
        <v>249.9</v>
      </c>
      <c r="AV22" s="84"/>
      <c r="AW22" s="84"/>
      <c r="AX22" s="84"/>
      <c r="AY22" s="84"/>
      <c r="AZ22" s="84"/>
      <c r="BA22" s="84"/>
      <c r="BB22" s="84"/>
      <c r="BC22" s="84"/>
      <c r="BD22" s="84">
        <f>BD15+BD21</f>
        <v>249.9</v>
      </c>
      <c r="BE22" s="84">
        <f>BE15+BE21</f>
        <v>249.9</v>
      </c>
      <c r="BF22" s="84">
        <f>BF15+BF21</f>
        <v>0</v>
      </c>
      <c r="BG22" s="84">
        <f>BG15+BG21</f>
        <v>0</v>
      </c>
      <c r="BH22" s="84"/>
      <c r="BI22" s="84"/>
      <c r="BJ22" s="84"/>
      <c r="BK22" s="84"/>
      <c r="BL22" s="84">
        <f>BL15+BL21</f>
        <v>249.9</v>
      </c>
      <c r="BM22" s="84"/>
      <c r="BN22" s="84"/>
      <c r="BO22" s="84"/>
      <c r="BP22" s="84"/>
      <c r="BQ22" s="84"/>
      <c r="BR22" s="84"/>
      <c r="BS22" s="84"/>
      <c r="BT22" s="84"/>
      <c r="BU22" s="84">
        <f>BU15+BU21</f>
        <v>249.9</v>
      </c>
      <c r="BV22" s="84">
        <f>BV15+BV21</f>
        <v>249.9</v>
      </c>
      <c r="BW22" s="84">
        <f>BW15+BW21</f>
        <v>0</v>
      </c>
      <c r="BX22" s="84">
        <f>BX15+BX21</f>
        <v>0</v>
      </c>
      <c r="BY22" s="58"/>
      <c r="BZ22" s="59"/>
      <c r="CA22" s="59"/>
      <c r="CB22" s="59"/>
      <c r="CC22" s="60"/>
      <c r="CD22" s="188"/>
    </row>
    <row r="23" spans="1:82" s="20" customFormat="1" ht="12.75" customHeight="1" x14ac:dyDescent="0.2">
      <c r="A23" s="188"/>
      <c r="B23" s="88" t="s">
        <v>9</v>
      </c>
      <c r="C23" s="89" t="s">
        <v>83</v>
      </c>
      <c r="D23" s="212" t="s">
        <v>54</v>
      </c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3"/>
      <c r="BU23" s="213"/>
      <c r="BV23" s="213"/>
      <c r="BW23" s="213"/>
      <c r="BX23" s="214"/>
      <c r="BY23" s="44"/>
      <c r="BZ23" s="27"/>
      <c r="CA23" s="27"/>
      <c r="CB23" s="27"/>
      <c r="CC23" s="31"/>
      <c r="CD23" s="188"/>
    </row>
    <row r="24" spans="1:82" s="20" customFormat="1" ht="48" x14ac:dyDescent="0.2">
      <c r="A24" s="188"/>
      <c r="B24" s="156" t="s">
        <v>9</v>
      </c>
      <c r="C24" s="197" t="s">
        <v>83</v>
      </c>
      <c r="D24" s="166" t="s">
        <v>9</v>
      </c>
      <c r="E24" s="158" t="s">
        <v>91</v>
      </c>
      <c r="F24" s="160" t="s">
        <v>85</v>
      </c>
      <c r="G24" s="164" t="s">
        <v>18</v>
      </c>
      <c r="H24" s="162" t="s">
        <v>110</v>
      </c>
      <c r="I24" s="21"/>
      <c r="J24" s="21"/>
      <c r="K24" s="21"/>
      <c r="L24" s="21"/>
      <c r="M24" s="21">
        <v>5.8</v>
      </c>
      <c r="N24" s="21"/>
      <c r="O24" s="21"/>
      <c r="P24" s="21"/>
      <c r="Q24" s="21"/>
      <c r="R24" s="21"/>
      <c r="S24" s="21"/>
      <c r="T24" s="21"/>
      <c r="U24" s="21"/>
      <c r="V24" s="17">
        <f>M24</f>
        <v>5.8</v>
      </c>
      <c r="W24" s="24">
        <f>M24</f>
        <v>5.8</v>
      </c>
      <c r="X24" s="24">
        <v>0</v>
      </c>
      <c r="Y24" s="15">
        <v>0</v>
      </c>
      <c r="Z24" s="17"/>
      <c r="AA24" s="17"/>
      <c r="AB24" s="17"/>
      <c r="AC24" s="17"/>
      <c r="AD24" s="24">
        <v>5.8</v>
      </c>
      <c r="AE24" s="17"/>
      <c r="AF24" s="17"/>
      <c r="AG24" s="17"/>
      <c r="AH24" s="17"/>
      <c r="AI24" s="17"/>
      <c r="AJ24" s="17"/>
      <c r="AK24" s="17"/>
      <c r="AL24" s="92"/>
      <c r="AM24" s="17">
        <f>5.8</f>
        <v>5.8</v>
      </c>
      <c r="AN24" s="17">
        <f>5.8</f>
        <v>5.8</v>
      </c>
      <c r="AO24" s="17">
        <v>0</v>
      </c>
      <c r="AP24" s="17">
        <v>0</v>
      </c>
      <c r="AQ24" s="22"/>
      <c r="AR24" s="22"/>
      <c r="AS24" s="22"/>
      <c r="AT24" s="22"/>
      <c r="AU24" s="22"/>
      <c r="AV24" s="26"/>
      <c r="AW24" s="22"/>
      <c r="AX24" s="22"/>
      <c r="AY24" s="22"/>
      <c r="AZ24" s="22"/>
      <c r="BA24" s="22"/>
      <c r="BB24" s="22"/>
      <c r="BC24" s="22"/>
      <c r="BD24" s="26"/>
      <c r="BE24" s="26"/>
      <c r="BF24" s="26"/>
      <c r="BG24" s="26"/>
      <c r="BH24" s="22"/>
      <c r="BI24" s="22"/>
      <c r="BJ24" s="22"/>
      <c r="BK24" s="22"/>
      <c r="BL24" s="22"/>
      <c r="BM24" s="22"/>
      <c r="BN24" s="26"/>
      <c r="BO24" s="22"/>
      <c r="BP24" s="22"/>
      <c r="BQ24" s="22"/>
      <c r="BR24" s="22"/>
      <c r="BS24" s="22"/>
      <c r="BT24" s="22"/>
      <c r="BU24" s="22"/>
      <c r="BV24" s="22"/>
      <c r="BW24" s="22"/>
      <c r="BX24" s="30"/>
      <c r="BY24" s="78" t="s">
        <v>90</v>
      </c>
      <c r="BZ24" s="91">
        <v>163</v>
      </c>
      <c r="CA24" s="91">
        <v>163</v>
      </c>
      <c r="CB24" s="91"/>
      <c r="CC24" s="74"/>
      <c r="CD24" s="188"/>
    </row>
    <row r="25" spans="1:82" s="20" customFormat="1" ht="48" x14ac:dyDescent="0.2">
      <c r="A25" s="188"/>
      <c r="B25" s="157"/>
      <c r="C25" s="198"/>
      <c r="D25" s="167"/>
      <c r="E25" s="159"/>
      <c r="F25" s="161"/>
      <c r="G25" s="165"/>
      <c r="H25" s="163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17"/>
      <c r="W25" s="24"/>
      <c r="X25" s="24"/>
      <c r="Y25" s="15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92"/>
      <c r="AM25" s="17"/>
      <c r="AN25" s="17"/>
      <c r="AO25" s="17"/>
      <c r="AP25" s="17"/>
      <c r="AQ25" s="22"/>
      <c r="AR25" s="22"/>
      <c r="AS25" s="22"/>
      <c r="AT25" s="22"/>
      <c r="AU25" s="22"/>
      <c r="AV25" s="26"/>
      <c r="AW25" s="22"/>
      <c r="AX25" s="22"/>
      <c r="AY25" s="22"/>
      <c r="AZ25" s="22"/>
      <c r="BA25" s="22"/>
      <c r="BB25" s="22"/>
      <c r="BC25" s="22"/>
      <c r="BD25" s="26"/>
      <c r="BE25" s="26"/>
      <c r="BF25" s="26"/>
      <c r="BG25" s="26"/>
      <c r="BH25" s="22"/>
      <c r="BI25" s="22"/>
      <c r="BJ25" s="22"/>
      <c r="BK25" s="22"/>
      <c r="BL25" s="22"/>
      <c r="BM25" s="22"/>
      <c r="BN25" s="26"/>
      <c r="BO25" s="22"/>
      <c r="BP25" s="22"/>
      <c r="BQ25" s="22"/>
      <c r="BR25" s="22"/>
      <c r="BS25" s="22"/>
      <c r="BT25" s="22"/>
      <c r="BU25" s="22"/>
      <c r="BV25" s="22"/>
      <c r="BW25" s="22"/>
      <c r="BX25" s="30"/>
      <c r="BY25" s="98" t="s">
        <v>92</v>
      </c>
      <c r="BZ25" s="91">
        <v>2</v>
      </c>
      <c r="CA25" s="91">
        <v>3</v>
      </c>
      <c r="CB25" s="91"/>
      <c r="CC25" s="74"/>
      <c r="CD25" s="188"/>
    </row>
    <row r="26" spans="1:82" s="20" customFormat="1" ht="72" x14ac:dyDescent="0.2">
      <c r="A26" s="188"/>
      <c r="B26" s="88" t="s">
        <v>9</v>
      </c>
      <c r="C26" s="89" t="s">
        <v>83</v>
      </c>
      <c r="D26" s="90" t="s">
        <v>83</v>
      </c>
      <c r="E26" s="50" t="s">
        <v>55</v>
      </c>
      <c r="F26" s="107" t="s">
        <v>86</v>
      </c>
      <c r="G26" s="108" t="s">
        <v>18</v>
      </c>
      <c r="H26" s="109" t="s">
        <v>110</v>
      </c>
      <c r="I26" s="21"/>
      <c r="J26" s="21"/>
      <c r="K26" s="21"/>
      <c r="L26" s="21"/>
      <c r="M26" s="21">
        <v>58.1</v>
      </c>
      <c r="N26" s="21"/>
      <c r="O26" s="21"/>
      <c r="P26" s="21"/>
      <c r="Q26" s="21"/>
      <c r="R26" s="21"/>
      <c r="S26" s="21"/>
      <c r="T26" s="21"/>
      <c r="U26" s="21"/>
      <c r="V26" s="17">
        <f>M26</f>
        <v>58.1</v>
      </c>
      <c r="W26" s="24">
        <v>0</v>
      </c>
      <c r="X26" s="24">
        <v>0</v>
      </c>
      <c r="Y26" s="15">
        <v>58.1</v>
      </c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92"/>
      <c r="AM26" s="17"/>
      <c r="AN26" s="17"/>
      <c r="AO26" s="17"/>
      <c r="AP26" s="17"/>
      <c r="AQ26" s="22"/>
      <c r="AR26" s="22"/>
      <c r="AS26" s="22"/>
      <c r="AT26" s="22"/>
      <c r="AU26" s="22"/>
      <c r="AV26" s="26"/>
      <c r="AW26" s="22"/>
      <c r="AX26" s="22"/>
      <c r="AY26" s="22"/>
      <c r="AZ26" s="22"/>
      <c r="BA26" s="22"/>
      <c r="BB26" s="22"/>
      <c r="BC26" s="22"/>
      <c r="BD26" s="26"/>
      <c r="BE26" s="26"/>
      <c r="BF26" s="26"/>
      <c r="BG26" s="26"/>
      <c r="BH26" s="22"/>
      <c r="BI26" s="22"/>
      <c r="BJ26" s="22"/>
      <c r="BK26" s="22"/>
      <c r="BL26" s="22"/>
      <c r="BM26" s="22"/>
      <c r="BN26" s="26"/>
      <c r="BO26" s="22"/>
      <c r="BP26" s="22"/>
      <c r="BQ26" s="22"/>
      <c r="BR26" s="22"/>
      <c r="BS26" s="22"/>
      <c r="BT26" s="22"/>
      <c r="BU26" s="22"/>
      <c r="BV26" s="22"/>
      <c r="BW26" s="22"/>
      <c r="BX26" s="30"/>
      <c r="BY26" s="48" t="s">
        <v>68</v>
      </c>
      <c r="BZ26" s="55">
        <v>63.7</v>
      </c>
      <c r="CA26" s="25"/>
      <c r="CB26" s="25"/>
      <c r="CC26" s="40"/>
      <c r="CD26" s="188"/>
    </row>
    <row r="27" spans="1:82" s="20" customFormat="1" ht="12.75" customHeight="1" x14ac:dyDescent="0.2">
      <c r="A27" s="188"/>
      <c r="B27" s="88" t="s">
        <v>9</v>
      </c>
      <c r="C27" s="89" t="s">
        <v>83</v>
      </c>
      <c r="D27" s="192" t="s">
        <v>53</v>
      </c>
      <c r="E27" s="192"/>
      <c r="F27" s="192"/>
      <c r="G27" s="192"/>
      <c r="H27" s="192"/>
      <c r="I27" s="84"/>
      <c r="J27" s="84"/>
      <c r="K27" s="84"/>
      <c r="L27" s="84"/>
      <c r="M27" s="84">
        <f>M24+M26</f>
        <v>63.9</v>
      </c>
      <c r="N27" s="84"/>
      <c r="O27" s="84"/>
      <c r="P27" s="84"/>
      <c r="Q27" s="84"/>
      <c r="R27" s="84"/>
      <c r="S27" s="84"/>
      <c r="T27" s="84"/>
      <c r="U27" s="84"/>
      <c r="V27" s="84">
        <f>V24+V26</f>
        <v>63.9</v>
      </c>
      <c r="W27" s="84">
        <f>W24+W26</f>
        <v>5.8</v>
      </c>
      <c r="X27" s="84">
        <f>X24+X26</f>
        <v>0</v>
      </c>
      <c r="Y27" s="84">
        <f>Y24+Y26</f>
        <v>58.1</v>
      </c>
      <c r="Z27" s="61"/>
      <c r="AA27" s="61"/>
      <c r="AB27" s="61"/>
      <c r="AC27" s="61"/>
      <c r="AD27" s="97">
        <f>AD24</f>
        <v>5.8</v>
      </c>
      <c r="AE27" s="97"/>
      <c r="AF27" s="97"/>
      <c r="AG27" s="97"/>
      <c r="AH27" s="97"/>
      <c r="AI27" s="97"/>
      <c r="AJ27" s="97"/>
      <c r="AK27" s="97"/>
      <c r="AL27" s="97"/>
      <c r="AM27" s="97">
        <f>AM24</f>
        <v>5.8</v>
      </c>
      <c r="AN27" s="97">
        <f>AN24</f>
        <v>5.8</v>
      </c>
      <c r="AO27" s="97">
        <f>AO24</f>
        <v>0</v>
      </c>
      <c r="AP27" s="97">
        <f>AP24</f>
        <v>0</v>
      </c>
      <c r="AQ27" s="63"/>
      <c r="AR27" s="63"/>
      <c r="AS27" s="63"/>
      <c r="AT27" s="63"/>
      <c r="AU27" s="63"/>
      <c r="AV27" s="62"/>
      <c r="AW27" s="63"/>
      <c r="AX27" s="63"/>
      <c r="AY27" s="63"/>
      <c r="AZ27" s="63"/>
      <c r="BA27" s="63"/>
      <c r="BB27" s="63"/>
      <c r="BC27" s="63"/>
      <c r="BD27" s="62"/>
      <c r="BE27" s="62"/>
      <c r="BF27" s="62"/>
      <c r="BG27" s="62"/>
      <c r="BH27" s="63"/>
      <c r="BI27" s="63"/>
      <c r="BJ27" s="63"/>
      <c r="BK27" s="63"/>
      <c r="BL27" s="6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63"/>
      <c r="BX27" s="64"/>
      <c r="BY27" s="44"/>
      <c r="BZ27" s="27"/>
      <c r="CA27" s="27"/>
      <c r="CB27" s="27"/>
      <c r="CC27" s="31"/>
      <c r="CD27" s="188"/>
    </row>
    <row r="28" spans="1:82" s="20" customFormat="1" ht="12.75" x14ac:dyDescent="0.2">
      <c r="A28" s="188"/>
      <c r="B28" s="88" t="s">
        <v>9</v>
      </c>
      <c r="C28" s="89" t="s">
        <v>84</v>
      </c>
      <c r="D28" s="199" t="s">
        <v>56</v>
      </c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0"/>
      <c r="AN28" s="200"/>
      <c r="AO28" s="200"/>
      <c r="AP28" s="200"/>
      <c r="AQ28" s="200"/>
      <c r="AR28" s="200"/>
      <c r="AS28" s="200"/>
      <c r="AT28" s="200"/>
      <c r="AU28" s="200"/>
      <c r="AV28" s="200"/>
      <c r="AW28" s="200"/>
      <c r="AX28" s="200"/>
      <c r="AY28" s="200"/>
      <c r="AZ28" s="200"/>
      <c r="BA28" s="200"/>
      <c r="BB28" s="200"/>
      <c r="BC28" s="200"/>
      <c r="BD28" s="200"/>
      <c r="BE28" s="200"/>
      <c r="BF28" s="200"/>
      <c r="BG28" s="20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  <c r="BX28" s="201"/>
      <c r="BY28" s="58"/>
      <c r="BZ28" s="59"/>
      <c r="CA28" s="59"/>
      <c r="CB28" s="59"/>
      <c r="CC28" s="60"/>
      <c r="CD28" s="188"/>
    </row>
    <row r="29" spans="1:82" s="20" customFormat="1" ht="45.75" x14ac:dyDescent="0.2">
      <c r="A29" s="188"/>
      <c r="B29" s="88" t="s">
        <v>9</v>
      </c>
      <c r="C29" s="89" t="s">
        <v>84</v>
      </c>
      <c r="D29" s="90" t="s">
        <v>9</v>
      </c>
      <c r="E29" s="51" t="s">
        <v>57</v>
      </c>
      <c r="F29" s="107" t="s">
        <v>85</v>
      </c>
      <c r="G29" s="108" t="s">
        <v>18</v>
      </c>
      <c r="H29" s="109" t="s">
        <v>110</v>
      </c>
      <c r="I29" s="66"/>
      <c r="J29" s="66"/>
      <c r="K29" s="66"/>
      <c r="L29" s="66"/>
      <c r="M29" s="66">
        <f>M30+M31+M32+M34+M33</f>
        <v>635.70000000000005</v>
      </c>
      <c r="N29" s="66"/>
      <c r="O29" s="66"/>
      <c r="P29" s="66"/>
      <c r="Q29" s="66"/>
      <c r="R29" s="66"/>
      <c r="S29" s="66"/>
      <c r="T29" s="66"/>
      <c r="U29" s="66"/>
      <c r="V29" s="66">
        <f>V30+V31+V32+V34+V33</f>
        <v>635.70000000000005</v>
      </c>
      <c r="W29" s="66">
        <f>W30+W31+W32+W34+W33</f>
        <v>635.70000000000005</v>
      </c>
      <c r="X29" s="66">
        <f>X30+X31+X32+X34+X33</f>
        <v>0</v>
      </c>
      <c r="Y29" s="66">
        <f>Y30+Y31+Y32+Y34+Y33</f>
        <v>0</v>
      </c>
      <c r="Z29" s="66"/>
      <c r="AA29" s="95"/>
      <c r="AB29" s="95"/>
      <c r="AC29" s="95"/>
      <c r="AD29" s="95">
        <f>AD30+AD31+AD32</f>
        <v>650.5</v>
      </c>
      <c r="AE29" s="95"/>
      <c r="AF29" s="95"/>
      <c r="AG29" s="95"/>
      <c r="AH29" s="95"/>
      <c r="AI29" s="95"/>
      <c r="AJ29" s="95"/>
      <c r="AK29" s="95"/>
      <c r="AL29" s="95"/>
      <c r="AM29" s="95">
        <f>AM30+AM31+AM32</f>
        <v>650.5</v>
      </c>
      <c r="AN29" s="95">
        <f>AN30+AN31+AN32</f>
        <v>650.5</v>
      </c>
      <c r="AO29" s="95">
        <f>AO30+AO31+AO32</f>
        <v>0</v>
      </c>
      <c r="AP29" s="95">
        <f>AP30+AP31+AP32</f>
        <v>0</v>
      </c>
      <c r="AQ29" s="95"/>
      <c r="AR29" s="95"/>
      <c r="AS29" s="95"/>
      <c r="AT29" s="95"/>
      <c r="AU29" s="95">
        <f>AU30+AU31+AU32</f>
        <v>635.70000000000005</v>
      </c>
      <c r="AV29" s="95"/>
      <c r="AW29" s="95"/>
      <c r="AX29" s="95"/>
      <c r="AY29" s="95"/>
      <c r="AZ29" s="95"/>
      <c r="BA29" s="95"/>
      <c r="BB29" s="95"/>
      <c r="BC29" s="95"/>
      <c r="BD29" s="95">
        <f>BD30+BD31+BD32</f>
        <v>635.70000000000005</v>
      </c>
      <c r="BE29" s="95">
        <f>BE30+BE31+BE32</f>
        <v>635.70000000000005</v>
      </c>
      <c r="BF29" s="95">
        <f>BF30+BF31+BF32</f>
        <v>0</v>
      </c>
      <c r="BG29" s="95">
        <f>BG30+BG31+BG32</f>
        <v>0</v>
      </c>
      <c r="BH29" s="95"/>
      <c r="BI29" s="95"/>
      <c r="BJ29" s="95"/>
      <c r="BK29" s="95"/>
      <c r="BL29" s="95">
        <f>BL30+BL31+BL32</f>
        <v>635.70000000000005</v>
      </c>
      <c r="BM29" s="95"/>
      <c r="BN29" s="95"/>
      <c r="BO29" s="95"/>
      <c r="BP29" s="95"/>
      <c r="BQ29" s="95"/>
      <c r="BR29" s="95"/>
      <c r="BS29" s="95"/>
      <c r="BT29" s="95"/>
      <c r="BU29" s="95">
        <f>BU30+BU31+BU32</f>
        <v>635.70000000000005</v>
      </c>
      <c r="BV29" s="95">
        <f>BV30+BV31+BV32</f>
        <v>635.70000000000005</v>
      </c>
      <c r="BW29" s="95">
        <f>BW30+BW31+BW32</f>
        <v>0</v>
      </c>
      <c r="BX29" s="95">
        <f>BX30+BX31+BX32</f>
        <v>0</v>
      </c>
      <c r="BY29" s="77" t="s">
        <v>69</v>
      </c>
      <c r="BZ29" s="54">
        <v>7200</v>
      </c>
      <c r="CA29" s="54">
        <v>7200</v>
      </c>
      <c r="CB29" s="54">
        <v>7200</v>
      </c>
      <c r="CC29" s="73">
        <v>7200</v>
      </c>
      <c r="CD29" s="188"/>
    </row>
    <row r="30" spans="1:82" s="20" customFormat="1" ht="45.75" x14ac:dyDescent="0.2">
      <c r="A30" s="188"/>
      <c r="B30" s="88" t="s">
        <v>9</v>
      </c>
      <c r="C30" s="89" t="s">
        <v>84</v>
      </c>
      <c r="D30" s="90" t="s">
        <v>9</v>
      </c>
      <c r="E30" s="52" t="s">
        <v>58</v>
      </c>
      <c r="F30" s="107" t="s">
        <v>85</v>
      </c>
      <c r="G30" s="108" t="s">
        <v>18</v>
      </c>
      <c r="H30" s="109" t="s">
        <v>110</v>
      </c>
      <c r="I30" s="21"/>
      <c r="J30" s="21"/>
      <c r="K30" s="21"/>
      <c r="L30" s="21"/>
      <c r="M30" s="21">
        <v>144.69999999999999</v>
      </c>
      <c r="N30" s="21"/>
      <c r="O30" s="21"/>
      <c r="P30" s="21"/>
      <c r="Q30" s="21"/>
      <c r="R30" s="21"/>
      <c r="S30" s="21"/>
      <c r="T30" s="21"/>
      <c r="U30" s="21"/>
      <c r="V30" s="17">
        <f>M30</f>
        <v>144.69999999999999</v>
      </c>
      <c r="W30" s="24">
        <f>M30</f>
        <v>144.69999999999999</v>
      </c>
      <c r="X30" s="24">
        <v>0</v>
      </c>
      <c r="Y30" s="15">
        <v>0</v>
      </c>
      <c r="Z30" s="21"/>
      <c r="AA30" s="21"/>
      <c r="AB30" s="21"/>
      <c r="AC30" s="21"/>
      <c r="AD30" s="21">
        <v>159.5</v>
      </c>
      <c r="AE30" s="21"/>
      <c r="AF30" s="21"/>
      <c r="AG30" s="21"/>
      <c r="AH30" s="21"/>
      <c r="AI30" s="21"/>
      <c r="AJ30" s="21"/>
      <c r="AK30" s="21"/>
      <c r="AL30" s="21"/>
      <c r="AM30" s="17">
        <f>AD30</f>
        <v>159.5</v>
      </c>
      <c r="AN30" s="24">
        <f>AD30</f>
        <v>159.5</v>
      </c>
      <c r="AO30" s="24">
        <v>0</v>
      </c>
      <c r="AP30" s="15">
        <v>0</v>
      </c>
      <c r="AQ30" s="21"/>
      <c r="AR30" s="21"/>
      <c r="AS30" s="21"/>
      <c r="AT30" s="21"/>
      <c r="AU30" s="21">
        <v>144.69999999999999</v>
      </c>
      <c r="AV30" s="21"/>
      <c r="AW30" s="21"/>
      <c r="AX30" s="21"/>
      <c r="AY30" s="21"/>
      <c r="AZ30" s="21"/>
      <c r="BA30" s="21"/>
      <c r="BB30" s="21"/>
      <c r="BC30" s="21"/>
      <c r="BD30" s="17">
        <f>AU30</f>
        <v>144.69999999999999</v>
      </c>
      <c r="BE30" s="24">
        <f>AU30</f>
        <v>144.69999999999999</v>
      </c>
      <c r="BF30" s="24">
        <v>0</v>
      </c>
      <c r="BG30" s="15">
        <v>0</v>
      </c>
      <c r="BH30" s="21"/>
      <c r="BI30" s="21"/>
      <c r="BJ30" s="21"/>
      <c r="BK30" s="21"/>
      <c r="BL30" s="21">
        <v>144.69999999999999</v>
      </c>
      <c r="BM30" s="21"/>
      <c r="BN30" s="21"/>
      <c r="BO30" s="21"/>
      <c r="BP30" s="21"/>
      <c r="BQ30" s="21"/>
      <c r="BR30" s="21"/>
      <c r="BS30" s="21"/>
      <c r="BT30" s="21"/>
      <c r="BU30" s="17">
        <f>BL30</f>
        <v>144.69999999999999</v>
      </c>
      <c r="BV30" s="24">
        <f>BL30</f>
        <v>144.69999999999999</v>
      </c>
      <c r="BW30" s="24">
        <v>0</v>
      </c>
      <c r="BX30" s="83">
        <v>0</v>
      </c>
      <c r="BY30" s="77" t="s">
        <v>70</v>
      </c>
      <c r="BZ30" s="54">
        <v>3300</v>
      </c>
      <c r="CA30" s="54">
        <v>3300</v>
      </c>
      <c r="CB30" s="54">
        <v>3300</v>
      </c>
      <c r="CC30" s="73">
        <v>3300</v>
      </c>
      <c r="CD30" s="188"/>
    </row>
    <row r="31" spans="1:82" s="20" customFormat="1" ht="45.75" x14ac:dyDescent="0.2">
      <c r="A31" s="188"/>
      <c r="B31" s="88" t="s">
        <v>9</v>
      </c>
      <c r="C31" s="89" t="s">
        <v>84</v>
      </c>
      <c r="D31" s="90" t="s">
        <v>9</v>
      </c>
      <c r="E31" s="53" t="s">
        <v>59</v>
      </c>
      <c r="F31" s="107" t="s">
        <v>85</v>
      </c>
      <c r="G31" s="108" t="s">
        <v>18</v>
      </c>
      <c r="H31" s="109" t="s">
        <v>110</v>
      </c>
      <c r="I31" s="21"/>
      <c r="J31" s="21"/>
      <c r="K31" s="21"/>
      <c r="L31" s="21"/>
      <c r="M31" s="21">
        <v>115.7</v>
      </c>
      <c r="N31" s="21"/>
      <c r="O31" s="21"/>
      <c r="P31" s="21"/>
      <c r="Q31" s="21"/>
      <c r="R31" s="21"/>
      <c r="S31" s="21"/>
      <c r="T31" s="21"/>
      <c r="U31" s="21"/>
      <c r="V31" s="17">
        <f>M31</f>
        <v>115.7</v>
      </c>
      <c r="W31" s="24">
        <f>M31</f>
        <v>115.7</v>
      </c>
      <c r="X31" s="24">
        <v>0</v>
      </c>
      <c r="Y31" s="15">
        <v>0</v>
      </c>
      <c r="Z31" s="21"/>
      <c r="AA31" s="21"/>
      <c r="AB31" s="21"/>
      <c r="AC31" s="21"/>
      <c r="AD31" s="21">
        <v>115.7</v>
      </c>
      <c r="AE31" s="21"/>
      <c r="AF31" s="21"/>
      <c r="AG31" s="21"/>
      <c r="AH31" s="21"/>
      <c r="AI31" s="21"/>
      <c r="AJ31" s="21"/>
      <c r="AK31" s="21"/>
      <c r="AL31" s="21"/>
      <c r="AM31" s="17">
        <f>AD31</f>
        <v>115.7</v>
      </c>
      <c r="AN31" s="24">
        <f>AD31</f>
        <v>115.7</v>
      </c>
      <c r="AO31" s="24">
        <v>0</v>
      </c>
      <c r="AP31" s="15">
        <v>0</v>
      </c>
      <c r="AQ31" s="21"/>
      <c r="AR31" s="21"/>
      <c r="AS31" s="21"/>
      <c r="AT31" s="21"/>
      <c r="AU31" s="21">
        <v>115.7</v>
      </c>
      <c r="AV31" s="21"/>
      <c r="AW31" s="21"/>
      <c r="AX31" s="21"/>
      <c r="AY31" s="21"/>
      <c r="AZ31" s="21"/>
      <c r="BA31" s="21"/>
      <c r="BB31" s="21"/>
      <c r="BC31" s="21"/>
      <c r="BD31" s="17">
        <f>AU31</f>
        <v>115.7</v>
      </c>
      <c r="BE31" s="24">
        <f>AU31</f>
        <v>115.7</v>
      </c>
      <c r="BF31" s="24">
        <v>0</v>
      </c>
      <c r="BG31" s="15">
        <v>0</v>
      </c>
      <c r="BH31" s="21"/>
      <c r="BI31" s="21"/>
      <c r="BJ31" s="21"/>
      <c r="BK31" s="21"/>
      <c r="BL31" s="21">
        <v>115.7</v>
      </c>
      <c r="BM31" s="21"/>
      <c r="BN31" s="21"/>
      <c r="BO31" s="21"/>
      <c r="BP31" s="21"/>
      <c r="BQ31" s="21"/>
      <c r="BR31" s="21"/>
      <c r="BS31" s="21"/>
      <c r="BT31" s="21"/>
      <c r="BU31" s="17">
        <f>BL31</f>
        <v>115.7</v>
      </c>
      <c r="BV31" s="24">
        <f>BL31</f>
        <v>115.7</v>
      </c>
      <c r="BW31" s="24">
        <v>0</v>
      </c>
      <c r="BX31" s="83">
        <v>0</v>
      </c>
      <c r="BY31" s="78" t="s">
        <v>71</v>
      </c>
      <c r="BZ31" s="56">
        <v>22</v>
      </c>
      <c r="CA31" s="56">
        <v>22</v>
      </c>
      <c r="CB31" s="56">
        <v>22</v>
      </c>
      <c r="CC31" s="75">
        <v>22</v>
      </c>
      <c r="CD31" s="188"/>
    </row>
    <row r="32" spans="1:82" s="20" customFormat="1" ht="45.75" customHeight="1" x14ac:dyDescent="0.2">
      <c r="A32" s="188"/>
      <c r="B32" s="156" t="s">
        <v>9</v>
      </c>
      <c r="C32" s="197" t="s">
        <v>84</v>
      </c>
      <c r="D32" s="166" t="s">
        <v>9</v>
      </c>
      <c r="E32" s="158" t="s">
        <v>60</v>
      </c>
      <c r="F32" s="160" t="s">
        <v>85</v>
      </c>
      <c r="G32" s="164" t="s">
        <v>18</v>
      </c>
      <c r="H32" s="162" t="s">
        <v>110</v>
      </c>
      <c r="I32" s="21"/>
      <c r="J32" s="21"/>
      <c r="K32" s="21"/>
      <c r="L32" s="21"/>
      <c r="M32" s="21">
        <v>375.3</v>
      </c>
      <c r="N32" s="21"/>
      <c r="O32" s="21"/>
      <c r="P32" s="21"/>
      <c r="Q32" s="21"/>
      <c r="R32" s="21"/>
      <c r="S32" s="21"/>
      <c r="T32" s="21"/>
      <c r="U32" s="21"/>
      <c r="V32" s="17">
        <f>M32</f>
        <v>375.3</v>
      </c>
      <c r="W32" s="24">
        <f>M32</f>
        <v>375.3</v>
      </c>
      <c r="X32" s="24">
        <v>0</v>
      </c>
      <c r="Y32" s="15">
        <v>0</v>
      </c>
      <c r="Z32" s="21"/>
      <c r="AA32" s="21"/>
      <c r="AB32" s="21"/>
      <c r="AC32" s="21"/>
      <c r="AD32" s="21">
        <v>375.3</v>
      </c>
      <c r="AE32" s="21"/>
      <c r="AF32" s="21"/>
      <c r="AG32" s="21"/>
      <c r="AH32" s="21"/>
      <c r="AI32" s="21"/>
      <c r="AJ32" s="21"/>
      <c r="AK32" s="21"/>
      <c r="AL32" s="21"/>
      <c r="AM32" s="17">
        <f>AD32</f>
        <v>375.3</v>
      </c>
      <c r="AN32" s="24">
        <f>AD32</f>
        <v>375.3</v>
      </c>
      <c r="AO32" s="24">
        <v>0</v>
      </c>
      <c r="AP32" s="15">
        <v>0</v>
      </c>
      <c r="AQ32" s="21"/>
      <c r="AR32" s="21"/>
      <c r="AS32" s="21"/>
      <c r="AT32" s="21"/>
      <c r="AU32" s="21">
        <v>375.3</v>
      </c>
      <c r="AV32" s="21"/>
      <c r="AW32" s="21"/>
      <c r="AX32" s="21"/>
      <c r="AY32" s="21"/>
      <c r="AZ32" s="21"/>
      <c r="BA32" s="21"/>
      <c r="BB32" s="21"/>
      <c r="BC32" s="21"/>
      <c r="BD32" s="17">
        <f>AU32</f>
        <v>375.3</v>
      </c>
      <c r="BE32" s="24">
        <f>AU32</f>
        <v>375.3</v>
      </c>
      <c r="BF32" s="24">
        <v>0</v>
      </c>
      <c r="BG32" s="15">
        <v>0</v>
      </c>
      <c r="BH32" s="21"/>
      <c r="BI32" s="21"/>
      <c r="BJ32" s="21"/>
      <c r="BK32" s="21"/>
      <c r="BL32" s="21">
        <v>375.3</v>
      </c>
      <c r="BM32" s="21"/>
      <c r="BN32" s="21"/>
      <c r="BO32" s="21"/>
      <c r="BP32" s="21"/>
      <c r="BQ32" s="21"/>
      <c r="BR32" s="21"/>
      <c r="BS32" s="21"/>
      <c r="BT32" s="21"/>
      <c r="BU32" s="17">
        <f>BL32</f>
        <v>375.3</v>
      </c>
      <c r="BV32" s="24">
        <f>BL32</f>
        <v>375.3</v>
      </c>
      <c r="BW32" s="24">
        <v>0</v>
      </c>
      <c r="BX32" s="83">
        <v>0</v>
      </c>
      <c r="BY32" s="78" t="s">
        <v>72</v>
      </c>
      <c r="BZ32" s="56">
        <v>4</v>
      </c>
      <c r="CA32" s="56">
        <v>4</v>
      </c>
      <c r="CB32" s="56">
        <v>4</v>
      </c>
      <c r="CC32" s="75">
        <v>4</v>
      </c>
      <c r="CD32" s="188"/>
    </row>
    <row r="33" spans="1:82" s="20" customFormat="1" ht="45.75" customHeight="1" x14ac:dyDescent="0.2">
      <c r="A33" s="188"/>
      <c r="B33" s="157"/>
      <c r="C33" s="198"/>
      <c r="D33" s="167"/>
      <c r="E33" s="159"/>
      <c r="F33" s="161"/>
      <c r="G33" s="165"/>
      <c r="H33" s="163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17"/>
      <c r="W33" s="24"/>
      <c r="X33" s="24"/>
      <c r="Y33" s="15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17"/>
      <c r="AN33" s="24"/>
      <c r="AO33" s="24"/>
      <c r="AP33" s="15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17"/>
      <c r="BE33" s="24"/>
      <c r="BF33" s="24"/>
      <c r="BG33" s="15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17"/>
      <c r="BV33" s="24"/>
      <c r="BW33" s="24"/>
      <c r="BX33" s="83"/>
      <c r="BY33" s="78" t="s">
        <v>73</v>
      </c>
      <c r="BZ33" s="57">
        <v>223</v>
      </c>
      <c r="CA33" s="57">
        <v>225</v>
      </c>
      <c r="CB33" s="57">
        <v>227</v>
      </c>
      <c r="CC33" s="76">
        <v>229</v>
      </c>
      <c r="CD33" s="188"/>
    </row>
    <row r="34" spans="1:82" s="20" customFormat="1" ht="108" x14ac:dyDescent="0.2">
      <c r="A34" s="188"/>
      <c r="B34" s="99" t="s">
        <v>9</v>
      </c>
      <c r="C34" s="100" t="s">
        <v>84</v>
      </c>
      <c r="D34" s="102" t="s">
        <v>83</v>
      </c>
      <c r="E34" s="101" t="s">
        <v>94</v>
      </c>
      <c r="F34" s="107" t="s">
        <v>85</v>
      </c>
      <c r="G34" s="108" t="s">
        <v>18</v>
      </c>
      <c r="H34" s="109" t="s">
        <v>110</v>
      </c>
      <c r="I34" s="21"/>
      <c r="J34" s="21">
        <v>850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17"/>
      <c r="W34" s="24"/>
      <c r="X34" s="24"/>
      <c r="Y34" s="15"/>
      <c r="Z34" s="21"/>
      <c r="AA34" s="21">
        <v>1010.5</v>
      </c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17">
        <f>AA34</f>
        <v>1010.5</v>
      </c>
      <c r="AN34" s="24">
        <v>505.2</v>
      </c>
      <c r="AO34" s="24">
        <v>0</v>
      </c>
      <c r="AP34" s="15">
        <v>505.3</v>
      </c>
      <c r="AQ34" s="21"/>
      <c r="AR34" s="21">
        <v>1042</v>
      </c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17">
        <v>521</v>
      </c>
      <c r="BE34" s="24">
        <v>0</v>
      </c>
      <c r="BF34" s="24">
        <v>0</v>
      </c>
      <c r="BG34" s="15">
        <v>521</v>
      </c>
      <c r="BH34" s="21"/>
      <c r="BI34" s="21">
        <v>1042</v>
      </c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17">
        <v>521</v>
      </c>
      <c r="BV34" s="24">
        <v>0</v>
      </c>
      <c r="BW34" s="24">
        <v>0</v>
      </c>
      <c r="BX34" s="15">
        <v>521</v>
      </c>
      <c r="BY34" s="78" t="s">
        <v>74</v>
      </c>
      <c r="BZ34" s="57">
        <v>1118.7750000000001</v>
      </c>
      <c r="CA34" s="57">
        <v>1118.7750000000001</v>
      </c>
      <c r="CB34" s="57">
        <v>1118.7750000000001</v>
      </c>
      <c r="CC34" s="76">
        <v>1118.7750000000001</v>
      </c>
      <c r="CD34" s="188"/>
    </row>
    <row r="35" spans="1:82" s="20" customFormat="1" ht="132" x14ac:dyDescent="0.2">
      <c r="A35" s="188"/>
      <c r="B35" s="99" t="s">
        <v>9</v>
      </c>
      <c r="C35" s="100" t="s">
        <v>84</v>
      </c>
      <c r="D35" s="102" t="s">
        <v>84</v>
      </c>
      <c r="E35" s="101" t="s">
        <v>95</v>
      </c>
      <c r="F35" s="107" t="s">
        <v>85</v>
      </c>
      <c r="G35" s="108" t="s">
        <v>18</v>
      </c>
      <c r="H35" s="109" t="s">
        <v>110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17"/>
      <c r="W35" s="24"/>
      <c r="X35" s="24"/>
      <c r="Y35" s="15"/>
      <c r="Z35" s="21"/>
      <c r="AA35" s="21"/>
      <c r="AB35" s="21"/>
      <c r="AC35" s="21"/>
      <c r="AD35" s="21"/>
      <c r="AE35" s="21">
        <v>132.69999999999999</v>
      </c>
      <c r="AF35" s="21"/>
      <c r="AG35" s="21"/>
      <c r="AH35" s="21"/>
      <c r="AI35" s="21"/>
      <c r="AJ35" s="21"/>
      <c r="AK35" s="21"/>
      <c r="AL35" s="21"/>
      <c r="AM35" s="17">
        <v>132.69999999999999</v>
      </c>
      <c r="AN35" s="24">
        <v>0</v>
      </c>
      <c r="AO35" s="24">
        <v>0</v>
      </c>
      <c r="AP35" s="15">
        <v>132.69999999999999</v>
      </c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17"/>
      <c r="BE35" s="24"/>
      <c r="BF35" s="24"/>
      <c r="BG35" s="15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17"/>
      <c r="BV35" s="24"/>
      <c r="BW35" s="24"/>
      <c r="BX35" s="103"/>
      <c r="BY35" s="78" t="s">
        <v>106</v>
      </c>
      <c r="BZ35" s="57"/>
      <c r="CA35" s="130">
        <v>865</v>
      </c>
      <c r="CB35" s="57"/>
      <c r="CC35" s="76"/>
      <c r="CD35" s="188"/>
    </row>
    <row r="36" spans="1:82" s="20" customFormat="1" ht="120" x14ac:dyDescent="0.2">
      <c r="A36" s="188"/>
      <c r="B36" s="99" t="s">
        <v>9</v>
      </c>
      <c r="C36" s="100" t="s">
        <v>84</v>
      </c>
      <c r="D36" s="102" t="s">
        <v>85</v>
      </c>
      <c r="E36" s="101" t="s">
        <v>96</v>
      </c>
      <c r="F36" s="107" t="s">
        <v>85</v>
      </c>
      <c r="G36" s="108" t="s">
        <v>18</v>
      </c>
      <c r="H36" s="109" t="s">
        <v>110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17"/>
      <c r="W36" s="24"/>
      <c r="X36" s="24"/>
      <c r="Y36" s="15"/>
      <c r="Z36" s="21"/>
      <c r="AA36" s="21"/>
      <c r="AB36" s="21"/>
      <c r="AC36" s="21"/>
      <c r="AD36" s="21"/>
      <c r="AE36" s="21">
        <v>137.9</v>
      </c>
      <c r="AF36" s="21"/>
      <c r="AG36" s="21"/>
      <c r="AH36" s="21"/>
      <c r="AI36" s="21"/>
      <c r="AJ36" s="21"/>
      <c r="AK36" s="21"/>
      <c r="AL36" s="21"/>
      <c r="AM36" s="17">
        <v>137.9</v>
      </c>
      <c r="AN36" s="24">
        <v>0</v>
      </c>
      <c r="AO36" s="24">
        <v>0</v>
      </c>
      <c r="AP36" s="15">
        <v>137.9</v>
      </c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17"/>
      <c r="BE36" s="24"/>
      <c r="BF36" s="24"/>
      <c r="BG36" s="15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17"/>
      <c r="BV36" s="24"/>
      <c r="BW36" s="24"/>
      <c r="BX36" s="103"/>
      <c r="BY36" s="78" t="s">
        <v>107</v>
      </c>
      <c r="BZ36" s="57"/>
      <c r="CA36" s="130">
        <v>1370</v>
      </c>
      <c r="CB36" s="57"/>
      <c r="CC36" s="76"/>
      <c r="CD36" s="188"/>
    </row>
    <row r="37" spans="1:82" s="20" customFormat="1" ht="12.75" x14ac:dyDescent="0.2">
      <c r="A37" s="188"/>
      <c r="B37" s="88" t="s">
        <v>9</v>
      </c>
      <c r="C37" s="89" t="s">
        <v>84</v>
      </c>
      <c r="D37" s="192" t="s">
        <v>53</v>
      </c>
      <c r="E37" s="192"/>
      <c r="F37" s="192"/>
      <c r="G37" s="192"/>
      <c r="H37" s="192"/>
      <c r="I37" s="84"/>
      <c r="J37" s="84">
        <f>J29+J34+J35+J36</f>
        <v>850</v>
      </c>
      <c r="K37" s="84"/>
      <c r="L37" s="84"/>
      <c r="M37" s="84">
        <f>M29+M34+M35+M36</f>
        <v>635.70000000000005</v>
      </c>
      <c r="N37" s="84"/>
      <c r="O37" s="84"/>
      <c r="P37" s="84"/>
      <c r="Q37" s="84"/>
      <c r="R37" s="84"/>
      <c r="S37" s="84"/>
      <c r="T37" s="84"/>
      <c r="U37" s="84"/>
      <c r="V37" s="84">
        <f>V29+V34+V35+V36</f>
        <v>635.70000000000005</v>
      </c>
      <c r="W37" s="84">
        <f>W29+W34+W35+W36</f>
        <v>635.70000000000005</v>
      </c>
      <c r="X37" s="84">
        <f>X29+X34+X35+X36</f>
        <v>0</v>
      </c>
      <c r="Y37" s="84">
        <f>Y29+Y34+Y35+Y36</f>
        <v>0</v>
      </c>
      <c r="Z37" s="84"/>
      <c r="AA37" s="84">
        <f>AA29+AA34+AA35+AA36</f>
        <v>1010.5</v>
      </c>
      <c r="AB37" s="84"/>
      <c r="AC37" s="84"/>
      <c r="AD37" s="84">
        <f>AD29+AD34+AD35+AD36</f>
        <v>650.5</v>
      </c>
      <c r="AE37" s="84">
        <f>AE29+AE34+AE35+AE36</f>
        <v>270.60000000000002</v>
      </c>
      <c r="AF37" s="84"/>
      <c r="AG37" s="84"/>
      <c r="AH37" s="84"/>
      <c r="AI37" s="84"/>
      <c r="AJ37" s="84"/>
      <c r="AK37" s="84"/>
      <c r="AL37" s="84"/>
      <c r="AM37" s="84">
        <f>AM29+AM34+AM35+AM36</f>
        <v>1931.6000000000001</v>
      </c>
      <c r="AN37" s="84">
        <f>AN29+AN34+AN35+AN36</f>
        <v>1155.7</v>
      </c>
      <c r="AO37" s="84">
        <f>AO29+AO34+AO35+AO36</f>
        <v>0</v>
      </c>
      <c r="AP37" s="84">
        <f>AP29+AP34+AP35+AP36</f>
        <v>775.9</v>
      </c>
      <c r="AQ37" s="84"/>
      <c r="AR37" s="84">
        <f>AR29+AR34+AR35+AR36</f>
        <v>1042</v>
      </c>
      <c r="AS37" s="84"/>
      <c r="AT37" s="84"/>
      <c r="AU37" s="84">
        <f>AU29+AU34+AU35+AU36</f>
        <v>635.70000000000005</v>
      </c>
      <c r="AV37" s="84"/>
      <c r="AW37" s="84"/>
      <c r="AX37" s="84"/>
      <c r="AY37" s="84"/>
      <c r="AZ37" s="84"/>
      <c r="BA37" s="84"/>
      <c r="BB37" s="84"/>
      <c r="BC37" s="84"/>
      <c r="BD37" s="84">
        <f>BD29+BD34+BD35+BD36</f>
        <v>1156.7</v>
      </c>
      <c r="BE37" s="84">
        <f>BE29+BE34+BE35+BE36</f>
        <v>635.70000000000005</v>
      </c>
      <c r="BF37" s="84">
        <f>BF29+BF34+BF35+BF36</f>
        <v>0</v>
      </c>
      <c r="BG37" s="84">
        <f>BG29+BG34+BG35+BG36</f>
        <v>521</v>
      </c>
      <c r="BH37" s="84"/>
      <c r="BI37" s="84">
        <f>BI29+BI34+BI35+BI36</f>
        <v>1042</v>
      </c>
      <c r="BJ37" s="84">
        <f>BJ29+BJ34+BJ35+BJ36</f>
        <v>0</v>
      </c>
      <c r="BK37" s="84">
        <f>BK29+BK34+BK35+BK36</f>
        <v>0</v>
      </c>
      <c r="BL37" s="84">
        <f>BL29+BL34+BL35+BL36</f>
        <v>635.70000000000005</v>
      </c>
      <c r="BM37" s="84"/>
      <c r="BN37" s="84"/>
      <c r="BO37" s="84"/>
      <c r="BP37" s="84"/>
      <c r="BQ37" s="84"/>
      <c r="BR37" s="84"/>
      <c r="BS37" s="84"/>
      <c r="BT37" s="84"/>
      <c r="BU37" s="84">
        <f>BU29+BU34+BU35+BU36</f>
        <v>1156.7</v>
      </c>
      <c r="BV37" s="84">
        <f>BV29+BV34+BV35+BV36</f>
        <v>635.70000000000005</v>
      </c>
      <c r="BW37" s="84">
        <f>BW29+BW34+BW35+BW36</f>
        <v>0</v>
      </c>
      <c r="BX37" s="84">
        <f>BX29+BX34+BX35+BX36</f>
        <v>521</v>
      </c>
      <c r="BY37" s="44"/>
      <c r="BZ37" s="27"/>
      <c r="CA37" s="27"/>
      <c r="CB37" s="27"/>
      <c r="CC37" s="31"/>
      <c r="CD37" s="188"/>
    </row>
    <row r="38" spans="1:82" s="20" customFormat="1" ht="12.75" x14ac:dyDescent="0.2">
      <c r="A38" s="188"/>
      <c r="B38" s="88" t="s">
        <v>9</v>
      </c>
      <c r="C38" s="89" t="s">
        <v>85</v>
      </c>
      <c r="D38" s="199" t="s">
        <v>75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00"/>
      <c r="AL38" s="200"/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  <c r="AY38" s="200"/>
      <c r="AZ38" s="200"/>
      <c r="BA38" s="200"/>
      <c r="BB38" s="200"/>
      <c r="BC38" s="200"/>
      <c r="BD38" s="200"/>
      <c r="BE38" s="200"/>
      <c r="BF38" s="200"/>
      <c r="BG38" s="200"/>
      <c r="BH38" s="200"/>
      <c r="BI38" s="200"/>
      <c r="BJ38" s="200"/>
      <c r="BK38" s="200"/>
      <c r="BL38" s="200"/>
      <c r="BM38" s="200"/>
      <c r="BN38" s="200"/>
      <c r="BO38" s="200"/>
      <c r="BP38" s="200"/>
      <c r="BQ38" s="200"/>
      <c r="BR38" s="200"/>
      <c r="BS38" s="200"/>
      <c r="BT38" s="200"/>
      <c r="BU38" s="200"/>
      <c r="BV38" s="200"/>
      <c r="BW38" s="200"/>
      <c r="BX38" s="201"/>
      <c r="BY38" s="58"/>
      <c r="BZ38" s="59"/>
      <c r="CA38" s="59"/>
      <c r="CB38" s="59"/>
      <c r="CC38" s="60"/>
      <c r="CD38" s="188"/>
    </row>
    <row r="39" spans="1:82" s="20" customFormat="1" ht="138" customHeight="1" x14ac:dyDescent="0.2">
      <c r="A39" s="188"/>
      <c r="B39" s="88" t="s">
        <v>9</v>
      </c>
      <c r="C39" s="89" t="s">
        <v>85</v>
      </c>
      <c r="D39" s="90"/>
      <c r="E39" s="48" t="s">
        <v>81</v>
      </c>
      <c r="F39" s="67" t="s">
        <v>86</v>
      </c>
      <c r="G39" s="68" t="s">
        <v>18</v>
      </c>
      <c r="H39" s="109" t="s">
        <v>110</v>
      </c>
      <c r="I39" s="21"/>
      <c r="J39" s="21"/>
      <c r="K39" s="21"/>
      <c r="L39" s="21"/>
      <c r="M39" s="21">
        <v>185.7</v>
      </c>
      <c r="N39" s="21"/>
      <c r="O39" s="21"/>
      <c r="P39" s="21"/>
      <c r="Q39" s="21"/>
      <c r="R39" s="21"/>
      <c r="S39" s="21"/>
      <c r="T39" s="21"/>
      <c r="U39" s="21"/>
      <c r="V39" s="17">
        <f>M39</f>
        <v>185.7</v>
      </c>
      <c r="W39" s="24">
        <f>M39</f>
        <v>185.7</v>
      </c>
      <c r="X39" s="24">
        <v>0</v>
      </c>
      <c r="Y39" s="15">
        <v>0</v>
      </c>
      <c r="Z39" s="17"/>
      <c r="AA39" s="17"/>
      <c r="AB39" s="17"/>
      <c r="AC39" s="17"/>
      <c r="AD39" s="24">
        <v>185.6</v>
      </c>
      <c r="AE39" s="17"/>
      <c r="AF39" s="17"/>
      <c r="AG39" s="17"/>
      <c r="AH39" s="17"/>
      <c r="AI39" s="17"/>
      <c r="AJ39" s="17"/>
      <c r="AK39" s="17"/>
      <c r="AL39" s="92"/>
      <c r="AM39" s="17">
        <f>185.6</f>
        <v>185.6</v>
      </c>
      <c r="AN39" s="17">
        <f>185.6</f>
        <v>185.6</v>
      </c>
      <c r="AO39" s="17">
        <v>0</v>
      </c>
      <c r="AP39" s="17">
        <v>0</v>
      </c>
      <c r="AQ39" s="22"/>
      <c r="AR39" s="22"/>
      <c r="AS39" s="22"/>
      <c r="AT39" s="22"/>
      <c r="AU39" s="22">
        <v>190</v>
      </c>
      <c r="AV39" s="26"/>
      <c r="AW39" s="22"/>
      <c r="AX39" s="22"/>
      <c r="AY39" s="22"/>
      <c r="AZ39" s="22"/>
      <c r="BA39" s="22"/>
      <c r="BB39" s="22"/>
      <c r="BC39" s="22"/>
      <c r="BD39" s="26">
        <v>190</v>
      </c>
      <c r="BE39" s="26">
        <v>190</v>
      </c>
      <c r="BF39" s="26">
        <v>0</v>
      </c>
      <c r="BG39" s="26">
        <v>0</v>
      </c>
      <c r="BH39" s="22"/>
      <c r="BI39" s="22"/>
      <c r="BJ39" s="22"/>
      <c r="BK39" s="22"/>
      <c r="BL39" s="22">
        <v>190</v>
      </c>
      <c r="BM39" s="22"/>
      <c r="BN39" s="26"/>
      <c r="BO39" s="22"/>
      <c r="BP39" s="22"/>
      <c r="BQ39" s="22"/>
      <c r="BR39" s="22"/>
      <c r="BS39" s="22"/>
      <c r="BT39" s="22"/>
      <c r="BU39" s="22">
        <v>190</v>
      </c>
      <c r="BV39" s="22">
        <v>190</v>
      </c>
      <c r="BW39" s="22">
        <v>0</v>
      </c>
      <c r="BX39" s="30">
        <v>0</v>
      </c>
      <c r="BY39" s="48" t="s">
        <v>82</v>
      </c>
      <c r="BZ39" s="65" t="s">
        <v>78</v>
      </c>
      <c r="CA39" s="65" t="s">
        <v>79</v>
      </c>
      <c r="CB39" s="65" t="s">
        <v>80</v>
      </c>
      <c r="CC39" s="75" t="s">
        <v>80</v>
      </c>
      <c r="CD39" s="188"/>
    </row>
    <row r="40" spans="1:82" s="20" customFormat="1" ht="12.75" x14ac:dyDescent="0.2">
      <c r="A40" s="188"/>
      <c r="B40" s="88" t="s">
        <v>9</v>
      </c>
      <c r="C40" s="89" t="s">
        <v>85</v>
      </c>
      <c r="D40" s="192" t="s">
        <v>53</v>
      </c>
      <c r="E40" s="192"/>
      <c r="F40" s="192"/>
      <c r="G40" s="192"/>
      <c r="H40" s="192"/>
      <c r="I40" s="84"/>
      <c r="J40" s="84"/>
      <c r="K40" s="84"/>
      <c r="L40" s="84"/>
      <c r="M40" s="84">
        <f>M39</f>
        <v>185.7</v>
      </c>
      <c r="N40" s="84"/>
      <c r="O40" s="84"/>
      <c r="P40" s="84"/>
      <c r="Q40" s="84"/>
      <c r="R40" s="84"/>
      <c r="S40" s="84"/>
      <c r="T40" s="84"/>
      <c r="U40" s="84"/>
      <c r="V40" s="84">
        <f>V39</f>
        <v>185.7</v>
      </c>
      <c r="W40" s="84">
        <f>W39</f>
        <v>185.7</v>
      </c>
      <c r="X40" s="84">
        <f>X39</f>
        <v>0</v>
      </c>
      <c r="Y40" s="84">
        <f>Y39</f>
        <v>0</v>
      </c>
      <c r="Z40" s="84"/>
      <c r="AA40" s="84"/>
      <c r="AB40" s="84"/>
      <c r="AC40" s="84"/>
      <c r="AD40" s="84">
        <f>AD39</f>
        <v>185.6</v>
      </c>
      <c r="AE40" s="84"/>
      <c r="AF40" s="84"/>
      <c r="AG40" s="84"/>
      <c r="AH40" s="84"/>
      <c r="AI40" s="84"/>
      <c r="AJ40" s="84"/>
      <c r="AK40" s="84"/>
      <c r="AL40" s="84"/>
      <c r="AM40" s="84">
        <f>AM39</f>
        <v>185.6</v>
      </c>
      <c r="AN40" s="84">
        <f>AN39</f>
        <v>185.6</v>
      </c>
      <c r="AO40" s="84">
        <f>AO39</f>
        <v>0</v>
      </c>
      <c r="AP40" s="84">
        <f>AP39</f>
        <v>0</v>
      </c>
      <c r="AQ40" s="84"/>
      <c r="AR40" s="84"/>
      <c r="AS40" s="84"/>
      <c r="AT40" s="84"/>
      <c r="AU40" s="84">
        <f>AU39</f>
        <v>190</v>
      </c>
      <c r="AV40" s="84"/>
      <c r="AW40" s="84"/>
      <c r="AX40" s="84"/>
      <c r="AY40" s="84"/>
      <c r="AZ40" s="84"/>
      <c r="BA40" s="84"/>
      <c r="BB40" s="84"/>
      <c r="BC40" s="84"/>
      <c r="BD40" s="84">
        <f>BD39</f>
        <v>190</v>
      </c>
      <c r="BE40" s="84">
        <f>BE39</f>
        <v>190</v>
      </c>
      <c r="BF40" s="84">
        <f>BF39</f>
        <v>0</v>
      </c>
      <c r="BG40" s="84">
        <f>BG39</f>
        <v>0</v>
      </c>
      <c r="BH40" s="84"/>
      <c r="BI40" s="84">
        <f>BI39</f>
        <v>0</v>
      </c>
      <c r="BJ40" s="84"/>
      <c r="BK40" s="84"/>
      <c r="BL40" s="84">
        <f>BL39</f>
        <v>190</v>
      </c>
      <c r="BM40" s="84"/>
      <c r="BN40" s="84"/>
      <c r="BO40" s="84"/>
      <c r="BP40" s="84"/>
      <c r="BQ40" s="84"/>
      <c r="BR40" s="84"/>
      <c r="BS40" s="84"/>
      <c r="BT40" s="84"/>
      <c r="BU40" s="84">
        <f>BU39</f>
        <v>190</v>
      </c>
      <c r="BV40" s="84">
        <f>BV39</f>
        <v>190</v>
      </c>
      <c r="BW40" s="84">
        <f>BW39</f>
        <v>0</v>
      </c>
      <c r="BX40" s="84">
        <f>BX39</f>
        <v>0</v>
      </c>
      <c r="BY40" s="58"/>
      <c r="BZ40" s="59"/>
      <c r="CA40" s="59"/>
      <c r="CB40" s="59"/>
      <c r="CC40" s="60"/>
      <c r="CD40" s="188"/>
    </row>
    <row r="41" spans="1:82" s="20" customFormat="1" ht="12.75" x14ac:dyDescent="0.2">
      <c r="A41" s="188"/>
      <c r="B41" s="88" t="s">
        <v>9</v>
      </c>
      <c r="C41" s="89" t="s">
        <v>87</v>
      </c>
      <c r="D41" s="206" t="s">
        <v>76</v>
      </c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/>
      <c r="AL41" s="206"/>
      <c r="AM41" s="206"/>
      <c r="AN41" s="206"/>
      <c r="AO41" s="206"/>
      <c r="AP41" s="206"/>
      <c r="AQ41" s="206"/>
      <c r="AR41" s="206"/>
      <c r="AS41" s="206"/>
      <c r="AT41" s="206"/>
      <c r="AU41" s="206"/>
      <c r="AV41" s="206"/>
      <c r="AW41" s="206"/>
      <c r="AX41" s="206"/>
      <c r="AY41" s="206"/>
      <c r="AZ41" s="206"/>
      <c r="BA41" s="206"/>
      <c r="BB41" s="206"/>
      <c r="BC41" s="206"/>
      <c r="BD41" s="206"/>
      <c r="BE41" s="206"/>
      <c r="BF41" s="206"/>
      <c r="BG41" s="206"/>
      <c r="BH41" s="206"/>
      <c r="BI41" s="206"/>
      <c r="BJ41" s="206"/>
      <c r="BK41" s="206"/>
      <c r="BL41" s="206"/>
      <c r="BM41" s="206"/>
      <c r="BN41" s="206"/>
      <c r="BO41" s="206"/>
      <c r="BP41" s="206"/>
      <c r="BQ41" s="206"/>
      <c r="BR41" s="206"/>
      <c r="BS41" s="206"/>
      <c r="BT41" s="206"/>
      <c r="BU41" s="206"/>
      <c r="BV41" s="206"/>
      <c r="BW41" s="206"/>
      <c r="BX41" s="206"/>
      <c r="BY41" s="58"/>
      <c r="BZ41" s="59"/>
      <c r="CA41" s="59"/>
      <c r="CB41" s="59"/>
      <c r="CC41" s="60"/>
      <c r="CD41" s="188"/>
    </row>
    <row r="42" spans="1:82" s="20" customFormat="1" ht="45.75" x14ac:dyDescent="0.2">
      <c r="A42" s="188"/>
      <c r="B42" s="88" t="s">
        <v>9</v>
      </c>
      <c r="C42" s="89" t="s">
        <v>87</v>
      </c>
      <c r="D42" s="104" t="s">
        <v>9</v>
      </c>
      <c r="E42" s="50" t="s">
        <v>77</v>
      </c>
      <c r="F42" s="107" t="s">
        <v>86</v>
      </c>
      <c r="G42" s="108" t="s">
        <v>18</v>
      </c>
      <c r="H42" s="109" t="s">
        <v>110</v>
      </c>
      <c r="I42" s="23"/>
      <c r="J42" s="23"/>
      <c r="K42" s="23"/>
      <c r="L42" s="23"/>
      <c r="M42" s="23">
        <v>69.5</v>
      </c>
      <c r="N42" s="23"/>
      <c r="O42" s="23"/>
      <c r="P42" s="23"/>
      <c r="Q42" s="23"/>
      <c r="R42" s="23"/>
      <c r="S42" s="23"/>
      <c r="T42" s="23"/>
      <c r="U42" s="23"/>
      <c r="V42" s="24">
        <f>M42</f>
        <v>69.5</v>
      </c>
      <c r="W42" s="24">
        <f>M42</f>
        <v>69.5</v>
      </c>
      <c r="X42" s="24">
        <v>48.7</v>
      </c>
      <c r="Y42" s="23">
        <v>0</v>
      </c>
      <c r="Z42" s="24"/>
      <c r="AA42" s="24"/>
      <c r="AB42" s="24"/>
      <c r="AC42" s="24"/>
      <c r="AD42" s="24">
        <v>71.5</v>
      </c>
      <c r="AE42" s="24"/>
      <c r="AF42" s="24"/>
      <c r="AG42" s="24"/>
      <c r="AH42" s="24"/>
      <c r="AI42" s="24"/>
      <c r="AJ42" s="24"/>
      <c r="AK42" s="24"/>
      <c r="AL42" s="55"/>
      <c r="AM42" s="24">
        <f>AD42</f>
        <v>71.5</v>
      </c>
      <c r="AN42" s="24">
        <f>AM42</f>
        <v>71.5</v>
      </c>
      <c r="AO42" s="24">
        <v>50.3</v>
      </c>
      <c r="AP42" s="24">
        <v>0</v>
      </c>
      <c r="AQ42" s="24"/>
      <c r="AR42" s="24"/>
      <c r="AS42" s="24"/>
      <c r="AT42" s="24"/>
      <c r="AU42" s="24">
        <v>71.5</v>
      </c>
      <c r="AV42" s="24"/>
      <c r="AW42" s="24"/>
      <c r="AX42" s="24"/>
      <c r="AY42" s="24"/>
      <c r="AZ42" s="24"/>
      <c r="BA42" s="24"/>
      <c r="BB42" s="24"/>
      <c r="BC42" s="24"/>
      <c r="BD42" s="24">
        <f>AU42</f>
        <v>71.5</v>
      </c>
      <c r="BE42" s="24">
        <f>AU42</f>
        <v>71.5</v>
      </c>
      <c r="BF42" s="24">
        <v>50.6</v>
      </c>
      <c r="BG42" s="24">
        <v>0</v>
      </c>
      <c r="BH42" s="24"/>
      <c r="BI42" s="24"/>
      <c r="BJ42" s="24"/>
      <c r="BK42" s="24"/>
      <c r="BL42" s="24">
        <v>71.5</v>
      </c>
      <c r="BM42" s="94"/>
      <c r="BN42" s="95"/>
      <c r="BO42" s="95"/>
      <c r="BP42" s="95"/>
      <c r="BQ42" s="95"/>
      <c r="BR42" s="94"/>
      <c r="BS42" s="95"/>
      <c r="BT42" s="95"/>
      <c r="BU42" s="23">
        <f>BL42</f>
        <v>71.5</v>
      </c>
      <c r="BV42" s="96">
        <f>BL42</f>
        <v>71.5</v>
      </c>
      <c r="BW42" s="24">
        <v>50.6</v>
      </c>
      <c r="BX42" s="70">
        <v>0</v>
      </c>
      <c r="BY42" s="82" t="s">
        <v>108</v>
      </c>
      <c r="BZ42" s="69">
        <v>6</v>
      </c>
      <c r="CA42" s="69">
        <v>6</v>
      </c>
      <c r="CB42" s="69">
        <v>6</v>
      </c>
      <c r="CC42" s="71">
        <v>6</v>
      </c>
      <c r="CD42" s="188"/>
    </row>
    <row r="43" spans="1:82" s="20" customFormat="1" ht="12.75" x14ac:dyDescent="0.2">
      <c r="A43" s="188"/>
      <c r="B43" s="88" t="s">
        <v>9</v>
      </c>
      <c r="C43" s="89" t="s">
        <v>87</v>
      </c>
      <c r="D43" s="192" t="s">
        <v>53</v>
      </c>
      <c r="E43" s="192"/>
      <c r="F43" s="192"/>
      <c r="G43" s="192"/>
      <c r="H43" s="192"/>
      <c r="I43" s="84"/>
      <c r="J43" s="84"/>
      <c r="K43" s="84"/>
      <c r="L43" s="84"/>
      <c r="M43" s="84">
        <f>M42</f>
        <v>69.5</v>
      </c>
      <c r="N43" s="84"/>
      <c r="O43" s="84"/>
      <c r="P43" s="84"/>
      <c r="Q43" s="84"/>
      <c r="R43" s="84"/>
      <c r="S43" s="84"/>
      <c r="T43" s="84"/>
      <c r="U43" s="84"/>
      <c r="V43" s="84">
        <f>V42</f>
        <v>69.5</v>
      </c>
      <c r="W43" s="84">
        <f>W42</f>
        <v>69.5</v>
      </c>
      <c r="X43" s="84">
        <f>X42</f>
        <v>48.7</v>
      </c>
      <c r="Y43" s="84">
        <f>Y42</f>
        <v>0</v>
      </c>
      <c r="Z43" s="84"/>
      <c r="AA43" s="84"/>
      <c r="AB43" s="84"/>
      <c r="AC43" s="84"/>
      <c r="AD43" s="84">
        <f>AD42</f>
        <v>71.5</v>
      </c>
      <c r="AE43" s="84"/>
      <c r="AF43" s="84"/>
      <c r="AG43" s="84"/>
      <c r="AH43" s="84"/>
      <c r="AI43" s="84"/>
      <c r="AJ43" s="84"/>
      <c r="AK43" s="84"/>
      <c r="AL43" s="84"/>
      <c r="AM43" s="84">
        <f>AM42</f>
        <v>71.5</v>
      </c>
      <c r="AN43" s="84">
        <f>AN42</f>
        <v>71.5</v>
      </c>
      <c r="AO43" s="84">
        <f>AO42</f>
        <v>50.3</v>
      </c>
      <c r="AP43" s="84">
        <f>AP42</f>
        <v>0</v>
      </c>
      <c r="AQ43" s="84"/>
      <c r="AR43" s="84"/>
      <c r="AS43" s="84"/>
      <c r="AT43" s="84"/>
      <c r="AU43" s="84">
        <f>AU42</f>
        <v>71.5</v>
      </c>
      <c r="AV43" s="84"/>
      <c r="AW43" s="84"/>
      <c r="AX43" s="84"/>
      <c r="AY43" s="84"/>
      <c r="AZ43" s="84"/>
      <c r="BA43" s="84"/>
      <c r="BB43" s="84"/>
      <c r="BC43" s="84"/>
      <c r="BD43" s="84">
        <f>BD42</f>
        <v>71.5</v>
      </c>
      <c r="BE43" s="84">
        <f>BE42</f>
        <v>71.5</v>
      </c>
      <c r="BF43" s="84">
        <f>BF42</f>
        <v>50.6</v>
      </c>
      <c r="BG43" s="84">
        <f>BG42</f>
        <v>0</v>
      </c>
      <c r="BH43" s="84"/>
      <c r="BI43" s="84"/>
      <c r="BJ43" s="84"/>
      <c r="BK43" s="84"/>
      <c r="BL43" s="84">
        <f>BL42</f>
        <v>71.5</v>
      </c>
      <c r="BM43" s="84"/>
      <c r="BN43" s="84"/>
      <c r="BO43" s="84"/>
      <c r="BP43" s="84"/>
      <c r="BQ43" s="84"/>
      <c r="BR43" s="84"/>
      <c r="BS43" s="84"/>
      <c r="BT43" s="84"/>
      <c r="BU43" s="84">
        <f>BU42</f>
        <v>71.5</v>
      </c>
      <c r="BV43" s="84">
        <f>BV42</f>
        <v>71.5</v>
      </c>
      <c r="BW43" s="84">
        <f>BW42</f>
        <v>50.6</v>
      </c>
      <c r="BX43" s="84">
        <f>BX42</f>
        <v>0</v>
      </c>
      <c r="BY43" s="58"/>
      <c r="BZ43" s="59"/>
      <c r="CA43" s="59"/>
      <c r="CB43" s="59"/>
      <c r="CC43" s="60"/>
      <c r="CD43" s="188"/>
    </row>
    <row r="44" spans="1:82" s="20" customFormat="1" ht="12.75" x14ac:dyDescent="0.2">
      <c r="A44" s="188"/>
      <c r="B44" s="88" t="s">
        <v>9</v>
      </c>
      <c r="C44" s="89" t="s">
        <v>86</v>
      </c>
      <c r="D44" s="215" t="s">
        <v>97</v>
      </c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  <c r="BI44" s="216"/>
      <c r="BJ44" s="216"/>
      <c r="BK44" s="216"/>
      <c r="BL44" s="216"/>
      <c r="BM44" s="216"/>
      <c r="BN44" s="216"/>
      <c r="BO44" s="216"/>
      <c r="BP44" s="216"/>
      <c r="BQ44" s="216"/>
      <c r="BR44" s="216"/>
      <c r="BS44" s="216"/>
      <c r="BT44" s="216"/>
      <c r="BU44" s="216"/>
      <c r="BV44" s="216"/>
      <c r="BW44" s="216"/>
      <c r="BX44" s="217"/>
      <c r="BY44" s="114"/>
      <c r="BZ44" s="115"/>
      <c r="CA44" s="115"/>
      <c r="CB44" s="115"/>
      <c r="CC44" s="116"/>
      <c r="CD44" s="188"/>
    </row>
    <row r="45" spans="1:82" s="20" customFormat="1" ht="48" customHeight="1" x14ac:dyDescent="0.2">
      <c r="A45" s="188"/>
      <c r="B45" s="177" t="s">
        <v>9</v>
      </c>
      <c r="C45" s="176" t="s">
        <v>86</v>
      </c>
      <c r="D45" s="175" t="s">
        <v>9</v>
      </c>
      <c r="E45" s="196" t="s">
        <v>98</v>
      </c>
      <c r="F45" s="107" t="s">
        <v>87</v>
      </c>
      <c r="G45" s="231" t="s">
        <v>18</v>
      </c>
      <c r="H45" s="232" t="s">
        <v>110</v>
      </c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106">
        <v>36</v>
      </c>
      <c r="AE45" s="106"/>
      <c r="AF45" s="106"/>
      <c r="AG45" s="106"/>
      <c r="AH45" s="106"/>
      <c r="AI45" s="106"/>
      <c r="AJ45" s="106"/>
      <c r="AK45" s="106"/>
      <c r="AL45" s="106"/>
      <c r="AM45" s="106">
        <f>AD45</f>
        <v>36</v>
      </c>
      <c r="AN45" s="106">
        <v>0</v>
      </c>
      <c r="AO45" s="106">
        <v>0</v>
      </c>
      <c r="AP45" s="106">
        <f>36</f>
        <v>36</v>
      </c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  <c r="BL45" s="86"/>
      <c r="BM45" s="86"/>
      <c r="BN45" s="86"/>
      <c r="BO45" s="86"/>
      <c r="BP45" s="86"/>
      <c r="BQ45" s="86"/>
      <c r="BR45" s="86"/>
      <c r="BS45" s="86"/>
      <c r="BT45" s="86"/>
      <c r="BU45" s="86"/>
      <c r="BV45" s="86"/>
      <c r="BW45" s="86"/>
      <c r="BX45" s="131"/>
      <c r="BY45" s="223" t="s">
        <v>109</v>
      </c>
      <c r="BZ45" s="225"/>
      <c r="CA45" s="225">
        <v>34</v>
      </c>
      <c r="CB45" s="225"/>
      <c r="CC45" s="236"/>
      <c r="CD45" s="188"/>
    </row>
    <row r="46" spans="1:82" s="20" customFormat="1" ht="12.75" x14ac:dyDescent="0.2">
      <c r="A46" s="188"/>
      <c r="B46" s="177"/>
      <c r="C46" s="176"/>
      <c r="D46" s="175"/>
      <c r="E46" s="196"/>
      <c r="F46" s="107" t="s">
        <v>86</v>
      </c>
      <c r="G46" s="231"/>
      <c r="H46" s="232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106">
        <v>242.8</v>
      </c>
      <c r="AE46" s="106"/>
      <c r="AF46" s="106"/>
      <c r="AG46" s="106"/>
      <c r="AH46" s="106"/>
      <c r="AI46" s="106"/>
      <c r="AJ46" s="106"/>
      <c r="AK46" s="106"/>
      <c r="AL46" s="106"/>
      <c r="AM46" s="106">
        <f>AD46</f>
        <v>242.8</v>
      </c>
      <c r="AN46" s="106">
        <v>0</v>
      </c>
      <c r="AO46" s="106">
        <v>0</v>
      </c>
      <c r="AP46" s="106">
        <f>AD46</f>
        <v>242.8</v>
      </c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  <c r="BM46" s="86"/>
      <c r="BN46" s="86"/>
      <c r="BO46" s="86"/>
      <c r="BP46" s="86"/>
      <c r="BQ46" s="86"/>
      <c r="BR46" s="86"/>
      <c r="BS46" s="86"/>
      <c r="BT46" s="86"/>
      <c r="BU46" s="86"/>
      <c r="BV46" s="86"/>
      <c r="BW46" s="86"/>
      <c r="BX46" s="131"/>
      <c r="BY46" s="224"/>
      <c r="BZ46" s="226"/>
      <c r="CA46" s="226"/>
      <c r="CB46" s="226"/>
      <c r="CC46" s="237"/>
      <c r="CD46" s="188"/>
    </row>
    <row r="47" spans="1:82" s="20" customFormat="1" ht="12.75" customHeight="1" x14ac:dyDescent="0.2">
      <c r="A47" s="188"/>
      <c r="B47" s="88" t="s">
        <v>9</v>
      </c>
      <c r="C47" s="89" t="s">
        <v>87</v>
      </c>
      <c r="D47" s="228" t="s">
        <v>53</v>
      </c>
      <c r="E47" s="229"/>
      <c r="F47" s="229"/>
      <c r="G47" s="229"/>
      <c r="H47" s="230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>
        <f>AD45+AD46</f>
        <v>278.8</v>
      </c>
      <c r="AE47" s="84"/>
      <c r="AF47" s="84"/>
      <c r="AG47" s="84"/>
      <c r="AH47" s="84"/>
      <c r="AI47" s="84"/>
      <c r="AJ47" s="84"/>
      <c r="AK47" s="84"/>
      <c r="AL47" s="84"/>
      <c r="AM47" s="84">
        <f>AM45+AM46</f>
        <v>278.8</v>
      </c>
      <c r="AN47" s="84">
        <f>AN45+AN46</f>
        <v>0</v>
      </c>
      <c r="AO47" s="84">
        <f>AO45+AO46</f>
        <v>0</v>
      </c>
      <c r="AP47" s="84">
        <f>AP45+AP46</f>
        <v>278.8</v>
      </c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84"/>
      <c r="BV47" s="84"/>
      <c r="BW47" s="84"/>
      <c r="BX47" s="84"/>
      <c r="BY47" s="132"/>
      <c r="BZ47" s="133"/>
      <c r="CA47" s="133"/>
      <c r="CB47" s="133"/>
      <c r="CC47" s="134"/>
      <c r="CD47" s="188"/>
    </row>
    <row r="48" spans="1:82" s="20" customFormat="1" ht="16.5" customHeight="1" x14ac:dyDescent="0.2">
      <c r="A48" s="188"/>
      <c r="B48" s="88" t="s">
        <v>9</v>
      </c>
      <c r="C48" s="227" t="s">
        <v>88</v>
      </c>
      <c r="D48" s="227"/>
      <c r="E48" s="227"/>
      <c r="F48" s="227"/>
      <c r="G48" s="227"/>
      <c r="H48" s="227"/>
      <c r="I48" s="85"/>
      <c r="J48" s="85">
        <f>J22+J27+J37+J40+J43+J47</f>
        <v>850</v>
      </c>
      <c r="K48" s="85"/>
      <c r="L48" s="85"/>
      <c r="M48" s="85">
        <f>M22+M27+M37+M40+M43+M47</f>
        <v>1291.6000000000001</v>
      </c>
      <c r="N48" s="85"/>
      <c r="O48" s="85"/>
      <c r="P48" s="85"/>
      <c r="Q48" s="85"/>
      <c r="R48" s="85"/>
      <c r="S48" s="85"/>
      <c r="T48" s="85"/>
      <c r="U48" s="85"/>
      <c r="V48" s="85">
        <f>V22+V27+V37+V40+V43+V47</f>
        <v>1291.6000000000001</v>
      </c>
      <c r="W48" s="85">
        <f>W22+W27+W37+W40+W43+W47</f>
        <v>1233.5</v>
      </c>
      <c r="X48" s="85">
        <f>X22+X27+X37+X40+X43+X47</f>
        <v>48.7</v>
      </c>
      <c r="Y48" s="85">
        <f>Y22+Y27+Y37+Y40+Y43+Y47</f>
        <v>58.1</v>
      </c>
      <c r="Z48" s="85"/>
      <c r="AA48" s="85">
        <f>AA22+AA27+AA37+AA40+AA43+AA47</f>
        <v>1010.5</v>
      </c>
      <c r="AB48" s="85"/>
      <c r="AC48" s="85"/>
      <c r="AD48" s="85">
        <f>AD22+AD27+AD37+AD40+AD43+AD47</f>
        <v>1578.9999999999998</v>
      </c>
      <c r="AE48" s="85">
        <f>AE22+AE27+AE37+AE40+AE43+AE47</f>
        <v>270.60000000000002</v>
      </c>
      <c r="AF48" s="85"/>
      <c r="AG48" s="85"/>
      <c r="AH48" s="85"/>
      <c r="AI48" s="85"/>
      <c r="AJ48" s="85"/>
      <c r="AK48" s="85"/>
      <c r="AL48" s="85"/>
      <c r="AM48" s="85">
        <f>AM22+AM27+AM37+AM40+AM43+AM47</f>
        <v>2860.1000000000004</v>
      </c>
      <c r="AN48" s="85">
        <f>AN22+AN27+AN37+AN40+AN43+AN47</f>
        <v>1805.3999999999999</v>
      </c>
      <c r="AO48" s="85">
        <f>AO22+AO27+AO37+AO40+AO43+AO47</f>
        <v>50.3</v>
      </c>
      <c r="AP48" s="85">
        <f>AP22+AP27+AP37+AP40+AP43+AP47</f>
        <v>1054.7</v>
      </c>
      <c r="AQ48" s="85"/>
      <c r="AR48" s="85">
        <f>AR22+AR27+AR37+AR40+AR43+AR47</f>
        <v>1042</v>
      </c>
      <c r="AS48" s="85"/>
      <c r="AT48" s="85"/>
      <c r="AU48" s="85">
        <f>AU22+AU27+AU37+AU40+AU43+AU47</f>
        <v>1147.0999999999999</v>
      </c>
      <c r="AV48" s="85"/>
      <c r="AW48" s="85"/>
      <c r="AX48" s="85"/>
      <c r="AY48" s="85"/>
      <c r="AZ48" s="85"/>
      <c r="BA48" s="85"/>
      <c r="BB48" s="85"/>
      <c r="BC48" s="85"/>
      <c r="BD48" s="85">
        <f>BD22+BD27+BD37+BD40+BD43+BD47</f>
        <v>1668.1000000000001</v>
      </c>
      <c r="BE48" s="85">
        <f>BE22+BE27+BE37+BE40+BE43+BE47</f>
        <v>1147.0999999999999</v>
      </c>
      <c r="BF48" s="85">
        <f>BF22+BF27+BF37+BF40+BF43+BF47</f>
        <v>50.6</v>
      </c>
      <c r="BG48" s="85">
        <f>BG22+BG27+BG37+BG40+BG43+BG47</f>
        <v>521</v>
      </c>
      <c r="BH48" s="85"/>
      <c r="BI48" s="85">
        <f>BI22+BI27+BI37+BI40+BI43+BI47</f>
        <v>1042</v>
      </c>
      <c r="BJ48" s="85"/>
      <c r="BK48" s="85"/>
      <c r="BL48" s="85">
        <f>BL22+BL27+BL37+BL40+BL43+BL47</f>
        <v>1147.0999999999999</v>
      </c>
      <c r="BM48" s="85"/>
      <c r="BN48" s="85"/>
      <c r="BO48" s="85"/>
      <c r="BP48" s="85"/>
      <c r="BQ48" s="85"/>
      <c r="BR48" s="85"/>
      <c r="BS48" s="85"/>
      <c r="BT48" s="85"/>
      <c r="BU48" s="85">
        <f>BU22+BU27+BU37+BU40+BU43+BU47</f>
        <v>1668.1000000000001</v>
      </c>
      <c r="BV48" s="85">
        <f>BV22+BV27+BV37+BV40+BV43+BV47</f>
        <v>1147.0999999999999</v>
      </c>
      <c r="BW48" s="85">
        <f>BW22+BW27+BW37+BW40+BW43+BW47</f>
        <v>50.6</v>
      </c>
      <c r="BX48" s="85">
        <f>BX22+BX27+BX37+BX40+BX43+BX47</f>
        <v>521</v>
      </c>
      <c r="BY48" s="43"/>
      <c r="BZ48" s="28"/>
      <c r="CA48" s="28"/>
      <c r="CB48" s="28"/>
      <c r="CC48" s="32"/>
      <c r="CD48" s="188"/>
    </row>
    <row r="49" spans="1:82" s="20" customFormat="1" ht="16.5" customHeight="1" x14ac:dyDescent="0.2">
      <c r="A49" s="188"/>
      <c r="B49" s="105" t="s">
        <v>83</v>
      </c>
      <c r="C49" s="238" t="s">
        <v>100</v>
      </c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  <c r="AC49" s="239"/>
      <c r="AD49" s="239"/>
      <c r="AE49" s="239"/>
      <c r="AF49" s="239"/>
      <c r="AG49" s="239"/>
      <c r="AH49" s="239"/>
      <c r="AI49" s="239"/>
      <c r="AJ49" s="239"/>
      <c r="AK49" s="239"/>
      <c r="AL49" s="239"/>
      <c r="AM49" s="239"/>
      <c r="AN49" s="239"/>
      <c r="AO49" s="239"/>
      <c r="AP49" s="239"/>
      <c r="AQ49" s="239"/>
      <c r="AR49" s="239"/>
      <c r="AS49" s="239"/>
      <c r="AT49" s="239"/>
      <c r="AU49" s="239"/>
      <c r="AV49" s="239"/>
      <c r="AW49" s="239"/>
      <c r="AX49" s="239"/>
      <c r="AY49" s="239"/>
      <c r="AZ49" s="239"/>
      <c r="BA49" s="239"/>
      <c r="BB49" s="239"/>
      <c r="BC49" s="239"/>
      <c r="BD49" s="239"/>
      <c r="BE49" s="239"/>
      <c r="BF49" s="239"/>
      <c r="BG49" s="239"/>
      <c r="BH49" s="239"/>
      <c r="BI49" s="239"/>
      <c r="BJ49" s="239"/>
      <c r="BK49" s="239"/>
      <c r="BL49" s="239"/>
      <c r="BM49" s="239"/>
      <c r="BN49" s="239"/>
      <c r="BO49" s="239"/>
      <c r="BP49" s="239"/>
      <c r="BQ49" s="239"/>
      <c r="BR49" s="239"/>
      <c r="BS49" s="239"/>
      <c r="BT49" s="239"/>
      <c r="BU49" s="239"/>
      <c r="BV49" s="239"/>
      <c r="BW49" s="239"/>
      <c r="BX49" s="240"/>
      <c r="BY49" s="111"/>
      <c r="BZ49" s="112"/>
      <c r="CA49" s="112"/>
      <c r="CB49" s="112"/>
      <c r="CC49" s="113"/>
      <c r="CD49" s="188"/>
    </row>
    <row r="50" spans="1:82" s="20" customFormat="1" ht="12.75" x14ac:dyDescent="0.2">
      <c r="A50" s="188"/>
      <c r="B50" s="88" t="s">
        <v>83</v>
      </c>
      <c r="C50" s="89" t="s">
        <v>9</v>
      </c>
      <c r="D50" s="215" t="s">
        <v>97</v>
      </c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  <c r="AG50" s="216"/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  <c r="BI50" s="216"/>
      <c r="BJ50" s="216"/>
      <c r="BK50" s="216"/>
      <c r="BL50" s="216"/>
      <c r="BM50" s="216"/>
      <c r="BN50" s="216"/>
      <c r="BO50" s="216"/>
      <c r="BP50" s="216"/>
      <c r="BQ50" s="216"/>
      <c r="BR50" s="216"/>
      <c r="BS50" s="216"/>
      <c r="BT50" s="216"/>
      <c r="BU50" s="216"/>
      <c r="BV50" s="216"/>
      <c r="BW50" s="216"/>
      <c r="BX50" s="217"/>
      <c r="BY50" s="114"/>
      <c r="BZ50" s="115"/>
      <c r="CA50" s="115"/>
      <c r="CB50" s="115"/>
      <c r="CC50" s="116"/>
      <c r="CD50" s="188"/>
    </row>
    <row r="51" spans="1:82" s="20" customFormat="1" ht="48" x14ac:dyDescent="0.2">
      <c r="A51" s="188"/>
      <c r="B51" s="88" t="s">
        <v>83</v>
      </c>
      <c r="C51" s="89" t="s">
        <v>9</v>
      </c>
      <c r="D51" s="104" t="s">
        <v>9</v>
      </c>
      <c r="E51" s="127" t="s">
        <v>101</v>
      </c>
      <c r="F51" s="107" t="s">
        <v>86</v>
      </c>
      <c r="G51" s="108" t="s">
        <v>18</v>
      </c>
      <c r="H51" s="143" t="s">
        <v>113</v>
      </c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>
        <f>AY52+AY53+AY54+AY55</f>
        <v>32</v>
      </c>
      <c r="AZ51" s="95"/>
      <c r="BA51" s="95"/>
      <c r="BB51" s="95"/>
      <c r="BC51" s="95"/>
      <c r="BD51" s="95">
        <f>BD52+BD53+BD54+BD55</f>
        <v>32</v>
      </c>
      <c r="BE51" s="95">
        <f>BE52+BE53+BE54+BE55</f>
        <v>0</v>
      </c>
      <c r="BF51" s="95">
        <f>BF52+BF53+BF54+BF55</f>
        <v>0</v>
      </c>
      <c r="BG51" s="95">
        <f>BG52+BG53+BG54+BG55</f>
        <v>32</v>
      </c>
      <c r="BH51" s="95">
        <f>BH52+BH53+BH54+BH55</f>
        <v>120</v>
      </c>
      <c r="BI51" s="95"/>
      <c r="BJ51" s="95"/>
      <c r="BK51" s="95"/>
      <c r="BL51" s="95"/>
      <c r="BM51" s="95"/>
      <c r="BN51" s="95"/>
      <c r="BO51" s="95"/>
      <c r="BP51" s="95"/>
      <c r="BQ51" s="95"/>
      <c r="BR51" s="94"/>
      <c r="BS51" s="95"/>
      <c r="BT51" s="95"/>
      <c r="BU51" s="95">
        <f>BU52+BU53+BU54+BU55</f>
        <v>120</v>
      </c>
      <c r="BV51" s="95">
        <f>BV52+BV53+BV54+BV55</f>
        <v>0</v>
      </c>
      <c r="BW51" s="95">
        <f>BW52+BW53+BW54+BW55</f>
        <v>0</v>
      </c>
      <c r="BX51" s="95">
        <f>BX52+BX53+BX54+BX55</f>
        <v>120</v>
      </c>
      <c r="BY51" s="138" t="s">
        <v>111</v>
      </c>
      <c r="BZ51" s="69"/>
      <c r="CA51" s="69"/>
      <c r="CB51" s="139">
        <v>2</v>
      </c>
      <c r="CC51" s="140">
        <v>7</v>
      </c>
      <c r="CD51" s="188"/>
    </row>
    <row r="52" spans="1:82" s="20" customFormat="1" ht="84" x14ac:dyDescent="0.2">
      <c r="A52" s="188"/>
      <c r="B52" s="88" t="s">
        <v>83</v>
      </c>
      <c r="C52" s="89" t="s">
        <v>9</v>
      </c>
      <c r="D52" s="104" t="s">
        <v>9</v>
      </c>
      <c r="E52" s="128" t="s">
        <v>102</v>
      </c>
      <c r="F52" s="107" t="s">
        <v>86</v>
      </c>
      <c r="G52" s="108" t="s">
        <v>18</v>
      </c>
      <c r="H52" s="143" t="s">
        <v>113</v>
      </c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8"/>
      <c r="W52" s="118"/>
      <c r="X52" s="118"/>
      <c r="Y52" s="117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9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>
        <v>12</v>
      </c>
      <c r="AZ52" s="118"/>
      <c r="BA52" s="118"/>
      <c r="BB52" s="118"/>
      <c r="BC52" s="118"/>
      <c r="BD52" s="118">
        <v>12</v>
      </c>
      <c r="BE52" s="118">
        <v>0</v>
      </c>
      <c r="BF52" s="118">
        <v>0</v>
      </c>
      <c r="BG52" s="118">
        <v>12</v>
      </c>
      <c r="BH52" s="118"/>
      <c r="BI52" s="118"/>
      <c r="BJ52" s="118"/>
      <c r="BK52" s="118"/>
      <c r="BL52" s="118"/>
      <c r="BM52" s="120"/>
      <c r="BN52" s="121"/>
      <c r="BO52" s="121"/>
      <c r="BP52" s="121"/>
      <c r="BQ52" s="121"/>
      <c r="BR52" s="120"/>
      <c r="BS52" s="121"/>
      <c r="BT52" s="121"/>
      <c r="BU52" s="117"/>
      <c r="BV52" s="122"/>
      <c r="BW52" s="118"/>
      <c r="BX52" s="123"/>
      <c r="BY52" s="135"/>
      <c r="BZ52" s="136"/>
      <c r="CA52" s="136"/>
      <c r="CB52" s="136"/>
      <c r="CC52" s="137"/>
      <c r="CD52" s="188"/>
    </row>
    <row r="53" spans="1:82" s="20" customFormat="1" ht="84" x14ac:dyDescent="0.2">
      <c r="A53" s="188"/>
      <c r="B53" s="88" t="s">
        <v>83</v>
      </c>
      <c r="C53" s="89" t="s">
        <v>9</v>
      </c>
      <c r="D53" s="104" t="s">
        <v>9</v>
      </c>
      <c r="E53" s="128" t="s">
        <v>103</v>
      </c>
      <c r="F53" s="107" t="s">
        <v>86</v>
      </c>
      <c r="G53" s="108" t="s">
        <v>18</v>
      </c>
      <c r="H53" s="143" t="s">
        <v>113</v>
      </c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8"/>
      <c r="W53" s="118"/>
      <c r="X53" s="118"/>
      <c r="Y53" s="117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9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>
        <v>20</v>
      </c>
      <c r="AZ53" s="118"/>
      <c r="BA53" s="118"/>
      <c r="BB53" s="118"/>
      <c r="BC53" s="118"/>
      <c r="BD53" s="118">
        <v>20</v>
      </c>
      <c r="BE53" s="118">
        <v>0</v>
      </c>
      <c r="BF53" s="118">
        <v>0</v>
      </c>
      <c r="BG53" s="118">
        <v>20</v>
      </c>
      <c r="BH53" s="118"/>
      <c r="BI53" s="118"/>
      <c r="BJ53" s="118"/>
      <c r="BK53" s="118"/>
      <c r="BL53" s="118"/>
      <c r="BM53" s="120"/>
      <c r="BN53" s="121"/>
      <c r="BO53" s="121"/>
      <c r="BP53" s="121"/>
      <c r="BQ53" s="121"/>
      <c r="BR53" s="120"/>
      <c r="BS53" s="121"/>
      <c r="BT53" s="121"/>
      <c r="BU53" s="117"/>
      <c r="BV53" s="122"/>
      <c r="BW53" s="118"/>
      <c r="BX53" s="123"/>
      <c r="BY53" s="124"/>
      <c r="BZ53" s="125"/>
      <c r="CA53" s="125"/>
      <c r="CB53" s="125"/>
      <c r="CC53" s="126"/>
      <c r="CD53" s="188"/>
    </row>
    <row r="54" spans="1:82" s="20" customFormat="1" ht="85.5" customHeight="1" x14ac:dyDescent="0.2">
      <c r="A54" s="188"/>
      <c r="B54" s="88" t="s">
        <v>83</v>
      </c>
      <c r="C54" s="89" t="s">
        <v>9</v>
      </c>
      <c r="D54" s="104" t="s">
        <v>9</v>
      </c>
      <c r="E54" s="128" t="s">
        <v>104</v>
      </c>
      <c r="F54" s="107" t="s">
        <v>86</v>
      </c>
      <c r="G54" s="108" t="s">
        <v>18</v>
      </c>
      <c r="H54" s="143" t="s">
        <v>113</v>
      </c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8"/>
      <c r="W54" s="118"/>
      <c r="X54" s="118"/>
      <c r="Y54" s="117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9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  <c r="BB54" s="118"/>
      <c r="BC54" s="118"/>
      <c r="BD54" s="118"/>
      <c r="BE54" s="118"/>
      <c r="BF54" s="118"/>
      <c r="BG54" s="118"/>
      <c r="BH54" s="118">
        <v>70</v>
      </c>
      <c r="BI54" s="118"/>
      <c r="BJ54" s="118"/>
      <c r="BK54" s="118"/>
      <c r="BL54" s="118"/>
      <c r="BM54" s="120"/>
      <c r="BN54" s="121"/>
      <c r="BO54" s="121"/>
      <c r="BP54" s="121"/>
      <c r="BQ54" s="121"/>
      <c r="BR54" s="120"/>
      <c r="BS54" s="121"/>
      <c r="BT54" s="121"/>
      <c r="BU54" s="117">
        <v>70</v>
      </c>
      <c r="BV54" s="122">
        <v>0</v>
      </c>
      <c r="BW54" s="118">
        <v>0</v>
      </c>
      <c r="BX54" s="123">
        <v>70</v>
      </c>
      <c r="BY54" s="124"/>
      <c r="BZ54" s="125"/>
      <c r="CA54" s="125"/>
      <c r="CB54" s="125"/>
      <c r="CC54" s="126"/>
      <c r="CD54" s="188"/>
    </row>
    <row r="55" spans="1:82" s="20" customFormat="1" ht="45.75" x14ac:dyDescent="0.2">
      <c r="A55" s="188"/>
      <c r="B55" s="88" t="s">
        <v>83</v>
      </c>
      <c r="C55" s="89" t="s">
        <v>9</v>
      </c>
      <c r="D55" s="104" t="s">
        <v>9</v>
      </c>
      <c r="E55" s="129" t="s">
        <v>105</v>
      </c>
      <c r="F55" s="107" t="s">
        <v>86</v>
      </c>
      <c r="G55" s="108" t="s">
        <v>18</v>
      </c>
      <c r="H55" s="143" t="s">
        <v>113</v>
      </c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8"/>
      <c r="W55" s="118"/>
      <c r="X55" s="118"/>
      <c r="Y55" s="117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9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  <c r="BB55" s="118"/>
      <c r="BC55" s="118"/>
      <c r="BD55" s="118"/>
      <c r="BE55" s="118"/>
      <c r="BF55" s="118"/>
      <c r="BG55" s="118"/>
      <c r="BH55" s="118">
        <v>50</v>
      </c>
      <c r="BI55" s="118"/>
      <c r="BJ55" s="118"/>
      <c r="BK55" s="118"/>
      <c r="BL55" s="118"/>
      <c r="BM55" s="120"/>
      <c r="BN55" s="121"/>
      <c r="BO55" s="121"/>
      <c r="BP55" s="121"/>
      <c r="BQ55" s="121"/>
      <c r="BR55" s="120"/>
      <c r="BS55" s="121"/>
      <c r="BT55" s="121"/>
      <c r="BU55" s="117">
        <v>50</v>
      </c>
      <c r="BV55" s="122">
        <v>0</v>
      </c>
      <c r="BW55" s="118">
        <v>0</v>
      </c>
      <c r="BX55" s="123">
        <v>50</v>
      </c>
      <c r="BY55" s="124"/>
      <c r="BZ55" s="125"/>
      <c r="CA55" s="125"/>
      <c r="CB55" s="125"/>
      <c r="CC55" s="126"/>
      <c r="CD55" s="188"/>
    </row>
    <row r="56" spans="1:82" s="20" customFormat="1" ht="95.25" customHeight="1" x14ac:dyDescent="0.2">
      <c r="A56" s="188"/>
      <c r="B56" s="88" t="s">
        <v>83</v>
      </c>
      <c r="C56" s="89" t="s">
        <v>9</v>
      </c>
      <c r="D56" s="104" t="s">
        <v>83</v>
      </c>
      <c r="E56" s="141" t="s">
        <v>112</v>
      </c>
      <c r="F56" s="142" t="s">
        <v>86</v>
      </c>
      <c r="G56" s="108" t="s">
        <v>18</v>
      </c>
      <c r="H56" s="143" t="s">
        <v>113</v>
      </c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8"/>
      <c r="W56" s="118"/>
      <c r="X56" s="118"/>
      <c r="Y56" s="117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9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>
        <v>255.4</v>
      </c>
      <c r="AZ56" s="118">
        <v>191.7</v>
      </c>
      <c r="BA56" s="118"/>
      <c r="BB56" s="118"/>
      <c r="BC56" s="118"/>
      <c r="BD56" s="118">
        <v>447.1</v>
      </c>
      <c r="BE56" s="118">
        <v>0</v>
      </c>
      <c r="BF56" s="118">
        <v>0</v>
      </c>
      <c r="BG56" s="118">
        <v>447.1</v>
      </c>
      <c r="BH56" s="118"/>
      <c r="BI56" s="118"/>
      <c r="BJ56" s="118"/>
      <c r="BK56" s="118"/>
      <c r="BL56" s="118"/>
      <c r="BM56" s="120"/>
      <c r="BN56" s="121"/>
      <c r="BO56" s="121"/>
      <c r="BP56" s="117">
        <v>48.4</v>
      </c>
      <c r="BQ56" s="23">
        <v>1.6</v>
      </c>
      <c r="BR56" s="120"/>
      <c r="BS56" s="121"/>
      <c r="BT56" s="121"/>
      <c r="BU56" s="117">
        <v>50</v>
      </c>
      <c r="BV56" s="122">
        <v>0</v>
      </c>
      <c r="BW56" s="118">
        <v>0</v>
      </c>
      <c r="BX56" s="123">
        <v>50</v>
      </c>
      <c r="BY56" s="144" t="s">
        <v>114</v>
      </c>
      <c r="BZ56" s="145"/>
      <c r="CA56" s="145"/>
      <c r="CB56" s="145"/>
      <c r="CC56" s="146">
        <v>6</v>
      </c>
      <c r="CD56" s="188"/>
    </row>
    <row r="57" spans="1:82" s="20" customFormat="1" ht="12.75" customHeight="1" x14ac:dyDescent="0.2">
      <c r="A57" s="188"/>
      <c r="B57" s="88" t="s">
        <v>83</v>
      </c>
      <c r="C57" s="89" t="s">
        <v>9</v>
      </c>
      <c r="D57" s="228" t="s">
        <v>53</v>
      </c>
      <c r="E57" s="229"/>
      <c r="F57" s="229"/>
      <c r="G57" s="229"/>
      <c r="H57" s="230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>
        <f>AY51+AY56</f>
        <v>287.39999999999998</v>
      </c>
      <c r="AZ57" s="84">
        <f>AZ51+AZ56</f>
        <v>191.7</v>
      </c>
      <c r="BA57" s="84"/>
      <c r="BB57" s="84"/>
      <c r="BC57" s="84"/>
      <c r="BD57" s="84">
        <f>BD51+BD56</f>
        <v>479.1</v>
      </c>
      <c r="BE57" s="84">
        <f>BE51+BE56</f>
        <v>0</v>
      </c>
      <c r="BF57" s="84">
        <f>BF51+BF56</f>
        <v>0</v>
      </c>
      <c r="BG57" s="84">
        <f>BG51+BG56</f>
        <v>479.1</v>
      </c>
      <c r="BH57" s="84">
        <f>BH51+BH56</f>
        <v>120</v>
      </c>
      <c r="BI57" s="84"/>
      <c r="BJ57" s="84"/>
      <c r="BK57" s="84"/>
      <c r="BL57" s="84"/>
      <c r="BM57" s="84"/>
      <c r="BN57" s="84"/>
      <c r="BO57" s="84"/>
      <c r="BP57" s="84">
        <f>BP51+BP56</f>
        <v>48.4</v>
      </c>
      <c r="BQ57" s="84">
        <f>BQ51+BQ56</f>
        <v>1.6</v>
      </c>
      <c r="BR57" s="84"/>
      <c r="BS57" s="84"/>
      <c r="BT57" s="84"/>
      <c r="BU57" s="84">
        <f>BU51+BU56</f>
        <v>170</v>
      </c>
      <c r="BV57" s="84">
        <f>BV51+BV56</f>
        <v>0</v>
      </c>
      <c r="BW57" s="84">
        <f>BW51+BW56</f>
        <v>0</v>
      </c>
      <c r="BX57" s="84">
        <f>BX51+BX56</f>
        <v>170</v>
      </c>
      <c r="BY57" s="58"/>
      <c r="BZ57" s="59"/>
      <c r="CA57" s="59"/>
      <c r="CB57" s="59"/>
      <c r="CC57" s="60"/>
      <c r="CD57" s="188"/>
    </row>
    <row r="58" spans="1:82" s="20" customFormat="1" ht="16.5" customHeight="1" x14ac:dyDescent="0.2">
      <c r="A58" s="188"/>
      <c r="B58" s="88" t="s">
        <v>83</v>
      </c>
      <c r="C58" s="233" t="s">
        <v>88</v>
      </c>
      <c r="D58" s="234"/>
      <c r="E58" s="234"/>
      <c r="F58" s="234"/>
      <c r="G58" s="234"/>
      <c r="H58" s="23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>
        <f>AY57</f>
        <v>287.39999999999998</v>
      </c>
      <c r="AZ58" s="85">
        <f>AZ57</f>
        <v>191.7</v>
      </c>
      <c r="BA58" s="85"/>
      <c r="BB58" s="85"/>
      <c r="BC58" s="85"/>
      <c r="BD58" s="85">
        <f>BD57</f>
        <v>479.1</v>
      </c>
      <c r="BE58" s="85">
        <f>BE57</f>
        <v>0</v>
      </c>
      <c r="BF58" s="85">
        <f>BF57</f>
        <v>0</v>
      </c>
      <c r="BG58" s="85">
        <f>BG57</f>
        <v>479.1</v>
      </c>
      <c r="BH58" s="85">
        <f>BH57</f>
        <v>120</v>
      </c>
      <c r="BI58" s="85"/>
      <c r="BJ58" s="85"/>
      <c r="BK58" s="85"/>
      <c r="BL58" s="85"/>
      <c r="BM58" s="85"/>
      <c r="BN58" s="85"/>
      <c r="BO58" s="85"/>
      <c r="BP58" s="85">
        <f>BP57</f>
        <v>48.4</v>
      </c>
      <c r="BQ58" s="85">
        <f>BQ57</f>
        <v>1.6</v>
      </c>
      <c r="BR58" s="85"/>
      <c r="BS58" s="85"/>
      <c r="BT58" s="85"/>
      <c r="BU58" s="85">
        <f>BU57</f>
        <v>170</v>
      </c>
      <c r="BV58" s="85">
        <f>BV57</f>
        <v>0</v>
      </c>
      <c r="BW58" s="85">
        <f>BW57</f>
        <v>0</v>
      </c>
      <c r="BX58" s="85">
        <f>BX57</f>
        <v>170</v>
      </c>
      <c r="BY58" s="43"/>
      <c r="BZ58" s="28"/>
      <c r="CA58" s="28"/>
      <c r="CB58" s="28"/>
      <c r="CC58" s="32"/>
      <c r="CD58" s="188"/>
    </row>
    <row r="59" spans="1:82" ht="17.25" customHeight="1" thickBot="1" x14ac:dyDescent="0.25">
      <c r="A59" s="188"/>
      <c r="B59" s="33" t="s">
        <v>86</v>
      </c>
      <c r="C59" s="203" t="s">
        <v>89</v>
      </c>
      <c r="D59" s="204"/>
      <c r="E59" s="204"/>
      <c r="F59" s="204"/>
      <c r="G59" s="204"/>
      <c r="H59" s="205"/>
      <c r="I59" s="34"/>
      <c r="J59" s="34">
        <f>J48+J58</f>
        <v>850</v>
      </c>
      <c r="K59" s="34"/>
      <c r="L59" s="34"/>
      <c r="M59" s="34">
        <f>M48+M58</f>
        <v>1291.6000000000001</v>
      </c>
      <c r="N59" s="34"/>
      <c r="O59" s="34"/>
      <c r="P59" s="34"/>
      <c r="Q59" s="34"/>
      <c r="R59" s="34"/>
      <c r="S59" s="34"/>
      <c r="T59" s="34"/>
      <c r="U59" s="34"/>
      <c r="V59" s="34">
        <f>V48+V58</f>
        <v>1291.6000000000001</v>
      </c>
      <c r="W59" s="34">
        <f>W48+W58</f>
        <v>1233.5</v>
      </c>
      <c r="X59" s="34">
        <f>X48+X58</f>
        <v>48.7</v>
      </c>
      <c r="Y59" s="34">
        <f>Y48+Y58</f>
        <v>58.1</v>
      </c>
      <c r="Z59" s="34"/>
      <c r="AA59" s="34">
        <f>AA48+AA58</f>
        <v>1010.5</v>
      </c>
      <c r="AB59" s="34"/>
      <c r="AC59" s="34"/>
      <c r="AD59" s="34">
        <f>AD48+AD58</f>
        <v>1578.9999999999998</v>
      </c>
      <c r="AE59" s="34">
        <f>AE48+AE58</f>
        <v>270.60000000000002</v>
      </c>
      <c r="AF59" s="34"/>
      <c r="AG59" s="34"/>
      <c r="AH59" s="34"/>
      <c r="AI59" s="34"/>
      <c r="AJ59" s="34"/>
      <c r="AK59" s="34"/>
      <c r="AL59" s="34"/>
      <c r="AM59" s="34">
        <f>AM48+AM58</f>
        <v>2860.1000000000004</v>
      </c>
      <c r="AN59" s="34">
        <f>AN48+AN58</f>
        <v>1805.3999999999999</v>
      </c>
      <c r="AO59" s="34">
        <f>AO48+AO58</f>
        <v>50.3</v>
      </c>
      <c r="AP59" s="34">
        <f>AP48+AP58</f>
        <v>1054.7</v>
      </c>
      <c r="AQ59" s="34"/>
      <c r="AR59" s="34">
        <f>AR48+AR58</f>
        <v>1042</v>
      </c>
      <c r="AS59" s="34"/>
      <c r="AT59" s="34"/>
      <c r="AU59" s="34">
        <f>AU48+AU58</f>
        <v>1147.0999999999999</v>
      </c>
      <c r="AV59" s="34"/>
      <c r="AW59" s="34"/>
      <c r="AX59" s="34"/>
      <c r="AY59" s="34">
        <f>AY48+AY58</f>
        <v>287.39999999999998</v>
      </c>
      <c r="AZ59" s="34">
        <f>AZ48+AZ58</f>
        <v>191.7</v>
      </c>
      <c r="BA59" s="34"/>
      <c r="BB59" s="34"/>
      <c r="BC59" s="34"/>
      <c r="BD59" s="34">
        <f t="shared" ref="BD59:BI59" si="2">BD48+BD58</f>
        <v>2147.2000000000003</v>
      </c>
      <c r="BE59" s="34">
        <f t="shared" si="2"/>
        <v>1147.0999999999999</v>
      </c>
      <c r="BF59" s="34">
        <f t="shared" si="2"/>
        <v>50.6</v>
      </c>
      <c r="BG59" s="34">
        <f t="shared" si="2"/>
        <v>1000.1</v>
      </c>
      <c r="BH59" s="34">
        <f t="shared" si="2"/>
        <v>120</v>
      </c>
      <c r="BI59" s="34">
        <f t="shared" si="2"/>
        <v>1042</v>
      </c>
      <c r="BJ59" s="34"/>
      <c r="BK59" s="34"/>
      <c r="BL59" s="34">
        <f>BL48+BL58</f>
        <v>1147.0999999999999</v>
      </c>
      <c r="BM59" s="34"/>
      <c r="BN59" s="34"/>
      <c r="BO59" s="34"/>
      <c r="BP59" s="34">
        <f>BP48+BP58</f>
        <v>48.4</v>
      </c>
      <c r="BQ59" s="34">
        <f>BQ48+BQ58</f>
        <v>1.6</v>
      </c>
      <c r="BR59" s="34"/>
      <c r="BS59" s="34"/>
      <c r="BT59" s="34"/>
      <c r="BU59" s="34">
        <f>BU48+BU58</f>
        <v>1838.1000000000001</v>
      </c>
      <c r="BV59" s="34">
        <f>BV48+BV58</f>
        <v>1147.0999999999999</v>
      </c>
      <c r="BW59" s="34">
        <f>BW48+BW58</f>
        <v>50.6</v>
      </c>
      <c r="BX59" s="34">
        <f>BX48+BX58</f>
        <v>691</v>
      </c>
      <c r="BY59" s="45"/>
      <c r="BZ59" s="34"/>
      <c r="CA59" s="34"/>
      <c r="CB59" s="34"/>
      <c r="CC59" s="35"/>
      <c r="CD59" s="188"/>
    </row>
    <row r="60" spans="1:82" x14ac:dyDescent="0.2">
      <c r="A60" s="188"/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  <c r="CA60" s="189"/>
      <c r="CB60" s="189"/>
      <c r="CC60" s="189"/>
      <c r="CD60" s="188"/>
    </row>
    <row r="61" spans="1:82" ht="11.25" customHeight="1" x14ac:dyDescent="0.2"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7"/>
      <c r="AR61" s="7"/>
      <c r="AS61" s="7"/>
      <c r="AT61" s="7"/>
      <c r="BH61" s="7"/>
      <c r="BI61" s="7"/>
      <c r="BJ61" s="7"/>
      <c r="BK61" s="7"/>
      <c r="BL61" s="7"/>
      <c r="BM61" s="7"/>
    </row>
    <row r="62" spans="1:82" ht="12" x14ac:dyDescent="0.2">
      <c r="G62" s="9"/>
      <c r="H62" s="19"/>
    </row>
    <row r="63" spans="1:82" ht="12" x14ac:dyDescent="0.2">
      <c r="G63" s="9"/>
      <c r="H63" s="19"/>
    </row>
    <row r="66" spans="7:8" x14ac:dyDescent="0.2">
      <c r="G66" s="10"/>
      <c r="H66" s="10"/>
    </row>
    <row r="67" spans="7:8" x14ac:dyDescent="0.2">
      <c r="G67" s="10"/>
      <c r="H67" s="10"/>
    </row>
  </sheetData>
  <sheetProtection selectLockedCells="1" selectUnlockedCells="1"/>
  <mergeCells count="102">
    <mergeCell ref="CB45:CB46"/>
    <mergeCell ref="CC45:CC46"/>
    <mergeCell ref="F24:F25"/>
    <mergeCell ref="G24:G25"/>
    <mergeCell ref="H24:H25"/>
    <mergeCell ref="C49:BX49"/>
    <mergeCell ref="D50:BX50"/>
    <mergeCell ref="BY45:BY46"/>
    <mergeCell ref="BZ45:BZ46"/>
    <mergeCell ref="C48:H48"/>
    <mergeCell ref="D47:H47"/>
    <mergeCell ref="G45:G46"/>
    <mergeCell ref="H45:H46"/>
    <mergeCell ref="C58:H58"/>
    <mergeCell ref="D57:H57"/>
    <mergeCell ref="CA45:CA46"/>
    <mergeCell ref="CD7:CD60"/>
    <mergeCell ref="D28:BX28"/>
    <mergeCell ref="D37:H37"/>
    <mergeCell ref="C59:H59"/>
    <mergeCell ref="D41:BX41"/>
    <mergeCell ref="AU10:AY10"/>
    <mergeCell ref="H8:H11"/>
    <mergeCell ref="W10:X10"/>
    <mergeCell ref="AP10:AP11"/>
    <mergeCell ref="I8:Y8"/>
    <mergeCell ref="AZ10:AZ11"/>
    <mergeCell ref="D27:H27"/>
    <mergeCell ref="AJ10:AL10"/>
    <mergeCell ref="AM10:AM11"/>
    <mergeCell ref="AQ10:AT10"/>
    <mergeCell ref="G8:G11"/>
    <mergeCell ref="AQ9:BC9"/>
    <mergeCell ref="D23:BX23"/>
    <mergeCell ref="BR10:BT10"/>
    <mergeCell ref="F8:F11"/>
    <mergeCell ref="D44:BX44"/>
    <mergeCell ref="BQ10:BQ11"/>
    <mergeCell ref="D14:BX14"/>
    <mergeCell ref="Y10:Y11"/>
    <mergeCell ref="B60:CC60"/>
    <mergeCell ref="AI10:AI11"/>
    <mergeCell ref="C13:BX13"/>
    <mergeCell ref="D22:H22"/>
    <mergeCell ref="BL10:BP10"/>
    <mergeCell ref="BV10:BW10"/>
    <mergeCell ref="BH10:BK10"/>
    <mergeCell ref="M10:Q10"/>
    <mergeCell ref="BU9:BX9"/>
    <mergeCell ref="E24:E25"/>
    <mergeCell ref="S10:U10"/>
    <mergeCell ref="V10:V11"/>
    <mergeCell ref="Z9:AL9"/>
    <mergeCell ref="C8:C11"/>
    <mergeCell ref="E45:E46"/>
    <mergeCell ref="D8:D11"/>
    <mergeCell ref="C32:C33"/>
    <mergeCell ref="D24:D25"/>
    <mergeCell ref="D40:H40"/>
    <mergeCell ref="D38:BX38"/>
    <mergeCell ref="BX10:BX11"/>
    <mergeCell ref="D43:H43"/>
    <mergeCell ref="B12:BX12"/>
    <mergeCell ref="BA10:BC10"/>
    <mergeCell ref="B2:CC2"/>
    <mergeCell ref="CB3:CC3"/>
    <mergeCell ref="Z10:AC10"/>
    <mergeCell ref="B8:B11"/>
    <mergeCell ref="E8:E11"/>
    <mergeCell ref="D45:D46"/>
    <mergeCell ref="C45:C46"/>
    <mergeCell ref="B45:B46"/>
    <mergeCell ref="BZ9:CC9"/>
    <mergeCell ref="BD10:BD11"/>
    <mergeCell ref="BH9:BT9"/>
    <mergeCell ref="I9:U9"/>
    <mergeCell ref="V9:Y9"/>
    <mergeCell ref="AD10:AH10"/>
    <mergeCell ref="R10:R11"/>
    <mergeCell ref="Z8:AP8"/>
    <mergeCell ref="BH8:BX8"/>
    <mergeCell ref="BD9:BG9"/>
    <mergeCell ref="BE10:BF10"/>
    <mergeCell ref="BG10:BG11"/>
    <mergeCell ref="A7:CC7"/>
    <mergeCell ref="AQ8:BG8"/>
    <mergeCell ref="A8:A60"/>
    <mergeCell ref="B4:AQ4"/>
    <mergeCell ref="BY8:CC8"/>
    <mergeCell ref="I10:L10"/>
    <mergeCell ref="AM9:AP9"/>
    <mergeCell ref="BY9:BY10"/>
    <mergeCell ref="B32:B33"/>
    <mergeCell ref="E32:E33"/>
    <mergeCell ref="F32:F33"/>
    <mergeCell ref="H32:H33"/>
    <mergeCell ref="G32:G33"/>
    <mergeCell ref="D32:D33"/>
    <mergeCell ref="B24:B25"/>
    <mergeCell ref="C24:C25"/>
    <mergeCell ref="BU10:BU11"/>
    <mergeCell ref="AN10:AO10"/>
  </mergeCells>
  <pageMargins left="1.1811023622047245" right="0.43307086614173229" top="0.74803149606299213" bottom="0.74803149606299213" header="0.51181102362204722" footer="0.51181102362204722"/>
  <pageSetup paperSize="8" scale="5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2016-12-15T06:06:58Z</cp:lastPrinted>
  <dcterms:created xsi:type="dcterms:W3CDTF">2012-09-04T10:49:59Z</dcterms:created>
  <dcterms:modified xsi:type="dcterms:W3CDTF">2017-03-24T07:43:51Z</dcterms:modified>
</cp:coreProperties>
</file>